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FINANCE ORDINANCES\2026 Finance Ordinances\F-2026-09\"/>
    </mc:Choice>
  </mc:AlternateContent>
  <xr:revisionPtr revIDLastSave="0" documentId="13_ncr:1_{C5067933-1AFD-4E5D-812A-F8D0E31A3B2D}"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B19" i="1"/>
  <c r="D13" i="1"/>
  <c r="D14" i="1" s="1"/>
  <c r="C10" i="1"/>
  <c r="B10" i="1"/>
  <c r="C19" i="1"/>
  <c r="B9" i="1"/>
  <c r="B23" i="1"/>
  <c r="D23" i="1" l="1"/>
  <c r="C23" i="1"/>
  <c r="C14" i="1"/>
  <c r="B14" i="1"/>
</calcChain>
</file>

<file path=xl/sharedStrings.xml><?xml version="1.0" encoding="utf-8"?>
<sst xmlns="http://schemas.openxmlformats.org/spreadsheetml/2006/main" count="27" uniqueCount="19">
  <si>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</si>
  <si>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</si>
  <si>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</si>
  <si>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</si>
  <si>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</si>
  <si>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</si>
  <si>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</si>
  <si>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</si>
  <si>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</si>
  <si>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</si>
  <si>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</si>
  <si>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</si>
  <si>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t>Wheel Tax Fund</t>
  </si>
  <si>
    <t>American Rescue Plan Act Fund</t>
  </si>
  <si>
    <t>Parks and Recreation Fund</t>
  </si>
  <si>
    <t>Master TIF Fund</t>
  </si>
  <si>
    <t>Casino Fund</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</si>
  <si>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10th day of August, 2026</t>
    </r>
    <r>
      <rPr>
        <sz val="10"/>
        <color theme="1"/>
        <rFont val="Calibri Light"/>
        <family val="2"/>
        <scheme val="major"/>
      </rPr>
      <t>.</t>
    </r>
  </si>
  <si>
    <t>Ordinance Number:  F-2026-09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</si>
</sst>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zoomScale="115" zoomScaleNormal="115" workbookViewId="0">
      <selection activeCell="D23" sqref="D23"/>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17</v>
      </c>
      <c r="B3" s="15"/>
      <c r="C3" s="15"/>
      <c r="D3" s="15"/>
    </row>
    <row r="4" spans="1:6" s="2" customFormat="1" ht="6.75" customHeight="1" x14ac:dyDescent="0.2">
      <c r="A4" s="14"/>
      <c r="B4" s="14"/>
      <c r="C4" s="14"/>
      <c r="D4" s="14"/>
    </row>
    <row r="5" spans="1:6" s="2" customFormat="1" ht="12.75" x14ac:dyDescent="0.2">
      <c r="A5" s="17" t="s">
        <v>18</v>
      </c>
      <c r="B5" s="17"/>
      <c r="C5" s="17"/>
      <c r="D5" s="17"/>
    </row>
    <row r="6" spans="1:6" s="2" customFormat="1" ht="6.75" customHeight="1" x14ac:dyDescent="0.2">
      <c r="A6" s="14"/>
      <c r="B6" s="14"/>
      <c r="C6" s="14"/>
      <c r="D6" s="14"/>
    </row>
    <row r="7" spans="1:6" s="2" customFormat="1" ht="25.5" x14ac:dyDescent="0.2">
      <c r="A7" s="4" t="s">
        <v>0</v>
      </c>
      <c r="B7" s="7" t="s">
        <v>9</v>
      </c>
      <c r="C7" s="7" t="s">
        <v>12</v>
      </c>
      <c r="D7" s="7" t="s">
        <v>14</v>
      </c>
    </row>
    <row r="8" spans="1:6" s="2" customFormat="1" ht="12.75" x14ac:dyDescent="0.2">
      <c r="A8" s="5" t="s">
        <v>1</v>
      </c>
      <c r="B8" s="9"/>
      <c r="C8" s="9"/>
      <c r="D8" s="9"/>
    </row>
    <row r="9" spans="1:6" s="2" customFormat="1" ht="12.75" x14ac:dyDescent="0.2">
      <c r="A9" s="5" t="s">
        <v>2</v>
      </c>
      <c r="B9" s="9">
        <f>2449.63</f>
        <v>2449.63</v>
      </c>
      <c r="C9" s="9"/>
      <c r="D9" s="9"/>
    </row>
    <row r="10" spans="1:6" s="2" customFormat="1" ht="12.75" x14ac:dyDescent="0.2">
      <c r="A10" s="5" t="s">
        <v>3</v>
      </c>
      <c r="B10" s="9">
        <f>100000</f>
        <v>100000</v>
      </c>
      <c r="C10" s="9">
        <f>343777.56</f>
        <v>343777.56</v>
      </c>
      <c r="D10" s="9"/>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f>20000</f>
        <v>20000</v>
      </c>
    </row>
    <row r="14" spans="1:6" s="2" customFormat="1" ht="12.75" x14ac:dyDescent="0.2">
      <c r="A14" s="4" t="s">
        <v>8</v>
      </c>
      <c r="B14" s="6">
        <f>SUM(B8:B13)</f>
        <v>102449.63</v>
      </c>
      <c r="C14" s="6">
        <f>SUM(C8:C13)</f>
        <v>343777.56</v>
      </c>
      <c r="D14" s="6">
        <f>SUM(D8:D13)</f>
        <v>20000</v>
      </c>
      <c r="F14" s="3"/>
    </row>
    <row r="15" spans="1:6" s="2" customFormat="1" ht="12.75" x14ac:dyDescent="0.2">
      <c r="A15" s="4"/>
      <c r="B15" s="6"/>
      <c r="C15" s="6"/>
      <c r="D15" s="6"/>
      <c r="F15" s="3"/>
    </row>
    <row r="16" spans="1:6" s="2" customFormat="1" ht="25.5" x14ac:dyDescent="0.2">
      <c r="A16" s="4" t="s">
        <v>0</v>
      </c>
      <c r="B16" s="7" t="s">
        <v>15</v>
      </c>
      <c r="C16" s="7" t="s">
        <v>13</v>
      </c>
      <c r="D16" s="7" t="s">
        <v>16</v>
      </c>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f>477577.2</f>
        <v>477577.2</v>
      </c>
      <c r="C19" s="9">
        <f>100000</f>
        <v>100000</v>
      </c>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c r="C22" s="9"/>
      <c r="D22" s="9">
        <f>63711+200000</f>
        <v>263711</v>
      </c>
      <c r="F22" s="3"/>
    </row>
    <row r="23" spans="1:6" s="2" customFormat="1" ht="12.75" x14ac:dyDescent="0.2">
      <c r="A23" s="4" t="s">
        <v>8</v>
      </c>
      <c r="B23" s="6">
        <f>SUM(B17:B22)</f>
        <v>477577.2</v>
      </c>
      <c r="C23" s="6">
        <f>SUM(C17:C22)</f>
        <v>100000</v>
      </c>
      <c r="D23" s="6">
        <f>SUM(D17:D22)</f>
        <v>263711</v>
      </c>
      <c r="F23" s="3"/>
    </row>
    <row r="24" spans="1:6" s="2" customFormat="1" ht="12.75" x14ac:dyDescent="0.2">
      <c r="A24" s="4"/>
      <c r="B24" s="6"/>
      <c r="C24" s="6"/>
      <c r="D24" s="6"/>
      <c r="F24" s="3"/>
    </row>
    <row r="25" spans="1:6" s="2" customFormat="1" ht="12.75" x14ac:dyDescent="0.2">
      <c r="A25" s="4"/>
      <c r="B25" s="6"/>
      <c r="C25" s="6"/>
      <c r="D25" s="6"/>
      <c r="F25" s="3"/>
    </row>
    <row r="26" spans="1:6" s="2" customFormat="1" ht="13.5" customHeight="1" x14ac:dyDescent="0.2">
      <c r="A26" s="16"/>
      <c r="B26" s="16"/>
      <c r="C26" s="16"/>
      <c r="D26" s="16"/>
    </row>
    <row r="28" spans="1:6" x14ac:dyDescent="0.25">
      <c r="A28" s="10">
        <v>46227</v>
      </c>
      <c r="B28" s="11" t="s">
        <v>10</v>
      </c>
      <c r="C28" s="12" t="s">
        <v>11</v>
      </c>
      <c r="D28" s="12"/>
    </row>
  </sheetData>
  <mergeCells count="7">
    <mergeCell ref="C28:D28"/>
    <mergeCell ref="A1:D1"/>
    <mergeCell ref="A4:D4"/>
    <mergeCell ref="A3:D3"/>
    <mergeCell ref="A26:D26"/>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2026-07-27T20:08:58Z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