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S:\FINANCE ORDINANCES\2026 Finance Ordinances\F-2026-02\"/>
    </mc:Choice>
  </mc:AlternateContent>
  <xr:revisionPtr revIDLastSave="0" documentId="13_ncr:1_{B69DA653-18B2-4563-9F80-014BEC8936B0}"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Sheet1!$A$1:$D$47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1" l="1"/>
  <c r="D41" i="1" s="1"/>
  <c r="C40" i="1"/>
  <c r="C28" i="1"/>
  <c r="B37" i="1"/>
  <c r="B41" i="1" s="1"/>
  <c r="C41" i="1"/>
  <c r="B32" i="1"/>
  <c r="C32" i="1"/>
  <c r="D32" i="1"/>
  <c r="D19" i="1"/>
  <c r="D23" i="1" s="1"/>
  <c r="C23" i="1"/>
  <c r="B23" i="1"/>
  <c r="D10" i="1"/>
  <c r="D14" i="1" s="1"/>
  <c r="C10" i="1"/>
  <c r="B9" i="1"/>
  <c r="C14" i="1" l="1"/>
  <c r="B14" i="1"/>
</calcChain>
</file>

<file path=xl/sharedStrings.xml><?xml version="1.0" encoding="utf-8"?>
<sst xmlns="http://schemas.openxmlformats.org/spreadsheetml/2006/main" count="49" uniqueCount="25">
  <si>
    <t>Major Budget Classification:</t>
  </si>
  <si>
    <t>Personal Services</t>
  </si>
  <si>
    <t>Supplies</t>
  </si>
  <si>
    <t>Other Services &amp; Charges</t>
  </si>
  <si>
    <t>Debt Service</t>
  </si>
  <si>
    <t>Capital Outlays</t>
  </si>
  <si>
    <t>Township Assistance</t>
  </si>
  <si>
    <t>NOTICE TO TAXPAYERS OF PROPOSED ADDITIONAL APPROPRIATIONS</t>
  </si>
  <si>
    <t>Total for the Fund:</t>
  </si>
  <si>
    <t>General Fund</t>
  </si>
  <si>
    <t xml:space="preserve">Fiscal Officer: </t>
  </si>
  <si>
    <t>Robert Gunter, Controller</t>
  </si>
  <si>
    <r>
      <t xml:space="preserve">Notice is hereby given to the taxpayers of City of Evansville and Vanderburgh County, Indiana, that the proper legal officers will consider the following additional appropriations in excess of the budget for the current year at their regular meeting place at Civic Center Complex, Room 301, at </t>
    </r>
    <r>
      <rPr>
        <b/>
        <u/>
        <sz val="10"/>
        <color theme="1"/>
        <rFont val="Calibri Light"/>
        <family val="2"/>
        <scheme val="major"/>
      </rPr>
      <t>5:30</t>
    </r>
    <r>
      <rPr>
        <sz val="10"/>
        <color theme="1"/>
        <rFont val="Calibri Light"/>
        <family val="2"/>
        <scheme val="major"/>
      </rPr>
      <t xml:space="preserve"> p.m., on this </t>
    </r>
    <r>
      <rPr>
        <b/>
        <sz val="10"/>
        <color theme="1"/>
        <rFont val="Calibri Light"/>
        <family val="2"/>
        <scheme val="major"/>
      </rPr>
      <t xml:space="preserve"> </t>
    </r>
    <r>
      <rPr>
        <b/>
        <u/>
        <sz val="10"/>
        <color theme="1"/>
        <rFont val="Calibri Light"/>
        <family val="2"/>
        <scheme val="major"/>
      </rPr>
      <t>30th day of March, 2026</t>
    </r>
    <r>
      <rPr>
        <sz val="10"/>
        <color theme="1"/>
        <rFont val="Calibri Light"/>
        <family val="2"/>
        <scheme val="major"/>
      </rPr>
      <t>.</t>
    </r>
  </si>
  <si>
    <t>Ordinance Number:  F-2026-02</t>
  </si>
  <si>
    <t>Affordable Cares Act Fund</t>
  </si>
  <si>
    <t>American Rescue Plan Act Fund</t>
  </si>
  <si>
    <t>Motor Vehicle Highway Fund</t>
  </si>
  <si>
    <t>Equal Employment Opportunity Commission Fund</t>
  </si>
  <si>
    <t>Opioid Restricted Fund</t>
  </si>
  <si>
    <t>Parks Bond Fund</t>
  </si>
  <si>
    <t>Parks Bond '22 Fund</t>
  </si>
  <si>
    <t>Casino Fund</t>
  </si>
  <si>
    <t>Law Enforcement Training Fund</t>
  </si>
  <si>
    <t>Parks and Recreation Fund</t>
  </si>
  <si>
    <t>Opioid Unrestricted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</si>
</sst>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sz val="11"/>
      <color theme="1"/>
      <name val="Calibri Light"/>
      <family val="2"/>
      <scheme val="major"/>
    </font>
    <font>
      <sz val="10"/>
      <color theme="1"/>
      <name val="Calibri Light"/>
      <family val="2"/>
      <scheme val="major"/>
    </font>
    <font>
      <b/>
      <sz val="10"/>
      <color theme="1"/>
      <name val="Calibri Light"/>
      <family val="2"/>
      <scheme val="major"/>
    </font>
    <font>
      <b/>
      <u/>
      <sz val="10"/>
      <color theme="1"/>
      <name val="Calibri Light"/>
      <family val="2"/>
      <scheme val="major"/>
    </font>
    <font>
      <b/>
      <sz val="12"/>
      <color theme="1"/>
      <name val="Calibri Light"/>
      <family val="2"/>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19">
    <xf numFmtId="0" fontId="0" fillId="0" borderId="0" xfId="0"/>
    <xf numFmtId="0" fontId="2" fillId="0" borderId="0" xfId="0" applyFont="1"/>
    <xf numFmtId="0" fontId="3" fillId="0" borderId="0" xfId="0" applyFont="1"/>
    <xf numFmtId="44" fontId="3" fillId="0" borderId="0" xfId="0" applyNumberFormat="1" applyFont="1"/>
    <xf numFmtId="0" fontId="4" fillId="0" borderId="1" xfId="0" applyFont="1" applyBorder="1"/>
    <xf numFmtId="0" fontId="3" fillId="0" borderId="1" xfId="0" applyFont="1" applyBorder="1"/>
    <xf numFmtId="44" fontId="4" fillId="0" borderId="1" xfId="1" applyFont="1" applyBorder="1" applyAlignment="1">
      <alignment horizontal="right"/>
    </xf>
    <xf numFmtId="0" fontId="4" fillId="0" borderId="1" xfId="0" applyFont="1" applyBorder="1" applyAlignment="1">
      <alignment horizontal="center" wrapText="1"/>
    </xf>
    <xf numFmtId="0" fontId="6" fillId="0" borderId="0" xfId="0" applyFont="1" applyAlignment="1">
      <alignment horizontal="left"/>
    </xf>
    <xf numFmtId="43" fontId="3" fillId="0" borderId="1" xfId="0" applyNumberFormat="1" applyFont="1" applyBorder="1" applyAlignment="1">
      <alignment horizontal="right"/>
    </xf>
    <xf numFmtId="14" fontId="3" fillId="0" borderId="0" xfId="0" applyNumberFormat="1" applyFont="1"/>
    <xf numFmtId="0" fontId="4" fillId="0" borderId="0" xfId="0" applyFont="1" applyAlignment="1">
      <alignment horizontal="right"/>
    </xf>
    <xf numFmtId="0" fontId="3" fillId="0" borderId="2" xfId="0" applyFont="1" applyBorder="1" applyAlignment="1">
      <alignment horizontal="center"/>
    </xf>
    <xf numFmtId="0" fontId="6" fillId="0" borderId="0" xfId="0" applyFont="1" applyAlignment="1">
      <alignment horizontal="left"/>
    </xf>
    <xf numFmtId="0" fontId="3" fillId="0" borderId="0" xfId="0" applyFont="1" applyAlignment="1">
      <alignment horizontal="center"/>
    </xf>
    <xf numFmtId="0" fontId="3" fillId="0" borderId="0" xfId="0" applyFont="1" applyAlignment="1">
      <alignment horizontal="left" wrapText="1"/>
    </xf>
    <xf numFmtId="0" fontId="3" fillId="0" borderId="1" xfId="0" applyFont="1" applyBorder="1" applyAlignment="1">
      <alignment horizontal="left"/>
    </xf>
    <xf numFmtId="0" fontId="4" fillId="0" borderId="0" xfId="0" applyFont="1" applyAlignment="1">
      <alignment horizontal="left"/>
    </xf>
    <xf numFmtId="43" fontId="3" fillId="0" borderId="0" xfId="2" applyFont="1"/>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9"/>
  <sheetViews>
    <sheetView tabSelected="1" topLeftCell="A34" zoomScale="115" zoomScaleNormal="115" workbookViewId="0">
      <selection activeCell="C49" sqref="C49:D49"/>
    </sheetView>
  </sheetViews>
  <sheetFormatPr defaultColWidth="9.140625" defaultRowHeight="15" x14ac:dyDescent="0.25"/>
  <cols>
    <col min="1" max="1" width="26.42578125" style="1" bestFit="1" customWidth="1"/>
    <col min="2" max="4" width="17.140625" style="1" customWidth="1"/>
    <col min="5" max="5" width="2.7109375" style="1" customWidth="1"/>
    <col min="6" max="6" width="14.42578125" style="1" customWidth="1"/>
    <col min="7" max="7" width="9.140625" style="1" customWidth="1"/>
    <col min="8" max="16384" width="9.140625" style="1"/>
  </cols>
  <sheetData>
    <row r="1" spans="1:6" ht="15.75" x14ac:dyDescent="0.25">
      <c r="A1" s="13" t="s">
        <v>7</v>
      </c>
      <c r="B1" s="13"/>
      <c r="C1" s="13"/>
      <c r="D1" s="13"/>
    </row>
    <row r="2" spans="1:6" ht="7.5" customHeight="1" x14ac:dyDescent="0.25">
      <c r="A2" s="8"/>
      <c r="B2" s="8"/>
      <c r="C2" s="8"/>
      <c r="D2" s="8"/>
    </row>
    <row r="3" spans="1:6" s="2" customFormat="1" ht="51.75" customHeight="1" x14ac:dyDescent="0.2">
      <c r="A3" s="15" t="s">
        <v>12</v>
      </c>
      <c r="B3" s="15"/>
      <c r="C3" s="15"/>
      <c r="D3" s="15"/>
    </row>
    <row r="4" spans="1:6" s="2" customFormat="1" ht="6.75" customHeight="1" x14ac:dyDescent="0.2">
      <c r="A4" s="14"/>
      <c r="B4" s="14"/>
      <c r="C4" s="14"/>
      <c r="D4" s="14"/>
    </row>
    <row r="5" spans="1:6" s="2" customFormat="1" ht="12.75" x14ac:dyDescent="0.2">
      <c r="A5" s="17" t="s">
        <v>13</v>
      </c>
      <c r="B5" s="17"/>
      <c r="C5" s="17"/>
      <c r="D5" s="17"/>
    </row>
    <row r="6" spans="1:6" s="2" customFormat="1" ht="6.75" customHeight="1" x14ac:dyDescent="0.2">
      <c r="A6" s="14"/>
      <c r="B6" s="14"/>
      <c r="C6" s="14"/>
      <c r="D6" s="14"/>
    </row>
    <row r="7" spans="1:6" s="2" customFormat="1" ht="27" customHeight="1" x14ac:dyDescent="0.2">
      <c r="A7" s="4" t="s">
        <v>0</v>
      </c>
      <c r="B7" s="7" t="s">
        <v>14</v>
      </c>
      <c r="C7" s="7" t="s">
        <v>15</v>
      </c>
      <c r="D7" s="7" t="s">
        <v>16</v>
      </c>
    </row>
    <row r="8" spans="1:6" s="2" customFormat="1" ht="12.75" x14ac:dyDescent="0.2">
      <c r="A8" s="5" t="s">
        <v>1</v>
      </c>
      <c r="B8" s="9"/>
      <c r="C8" s="9"/>
      <c r="D8" s="9"/>
    </row>
    <row r="9" spans="1:6" s="2" customFormat="1" ht="12.75" x14ac:dyDescent="0.2">
      <c r="A9" s="5" t="s">
        <v>2</v>
      </c>
      <c r="B9" s="9">
        <f>3002</f>
        <v>3002</v>
      </c>
      <c r="C9" s="9"/>
      <c r="D9" s="9"/>
    </row>
    <row r="10" spans="1:6" s="2" customFormat="1" ht="12.75" x14ac:dyDescent="0.2">
      <c r="A10" s="5" t="s">
        <v>3</v>
      </c>
      <c r="B10" s="9"/>
      <c r="C10" s="9">
        <f>300000</f>
        <v>300000</v>
      </c>
      <c r="D10" s="9">
        <f>3700+558335.15</f>
        <v>562035.15</v>
      </c>
    </row>
    <row r="11" spans="1:6" s="2" customFormat="1" ht="12.75" x14ac:dyDescent="0.2">
      <c r="A11" s="5" t="s">
        <v>6</v>
      </c>
      <c r="B11" s="9"/>
      <c r="C11" s="9"/>
      <c r="D11" s="9"/>
    </row>
    <row r="12" spans="1:6" s="2" customFormat="1" ht="12.75" x14ac:dyDescent="0.2">
      <c r="A12" s="5" t="s">
        <v>4</v>
      </c>
      <c r="B12" s="9"/>
      <c r="C12" s="9"/>
      <c r="D12" s="9"/>
    </row>
    <row r="13" spans="1:6" s="2" customFormat="1" ht="12.75" x14ac:dyDescent="0.2">
      <c r="A13" s="5" t="s">
        <v>5</v>
      </c>
      <c r="B13" s="9"/>
      <c r="C13" s="9"/>
      <c r="D13" s="9"/>
    </row>
    <row r="14" spans="1:6" s="2" customFormat="1" ht="12.75" x14ac:dyDescent="0.2">
      <c r="A14" s="4" t="s">
        <v>8</v>
      </c>
      <c r="B14" s="6">
        <f>SUM(B8:B13)</f>
        <v>3002</v>
      </c>
      <c r="C14" s="6">
        <f>SUM(C8:C13)</f>
        <v>300000</v>
      </c>
      <c r="D14" s="6">
        <f>SUM(D8:D13)</f>
        <v>562035.15</v>
      </c>
      <c r="F14" s="3"/>
    </row>
    <row r="15" spans="1:6" s="2" customFormat="1" ht="12.75" x14ac:dyDescent="0.2">
      <c r="A15" s="4"/>
      <c r="B15" s="6"/>
      <c r="C15" s="6"/>
      <c r="D15" s="6"/>
      <c r="F15" s="3"/>
    </row>
    <row r="16" spans="1:6" s="2" customFormat="1" ht="51" x14ac:dyDescent="0.2">
      <c r="A16" s="4" t="s">
        <v>0</v>
      </c>
      <c r="B16" s="7" t="s">
        <v>17</v>
      </c>
      <c r="C16" s="7" t="s">
        <v>18</v>
      </c>
      <c r="D16" s="7" t="s">
        <v>19</v>
      </c>
      <c r="F16" s="3"/>
    </row>
    <row r="17" spans="1:6" s="2" customFormat="1" ht="12.75" x14ac:dyDescent="0.2">
      <c r="A17" s="5" t="s">
        <v>1</v>
      </c>
      <c r="B17" s="6"/>
      <c r="C17" s="6"/>
      <c r="D17" s="6"/>
      <c r="F17" s="3"/>
    </row>
    <row r="18" spans="1:6" s="2" customFormat="1" ht="12.75" x14ac:dyDescent="0.2">
      <c r="A18" s="5" t="s">
        <v>2</v>
      </c>
      <c r="B18" s="6"/>
      <c r="C18" s="6"/>
      <c r="D18" s="6"/>
      <c r="F18" s="3"/>
    </row>
    <row r="19" spans="1:6" s="2" customFormat="1" ht="12.75" x14ac:dyDescent="0.2">
      <c r="A19" s="5" t="s">
        <v>3</v>
      </c>
      <c r="B19" s="6">
        <v>63100</v>
      </c>
      <c r="C19" s="6">
        <v>700421.95</v>
      </c>
      <c r="D19" s="6">
        <f>297564.71</f>
        <v>297564.71000000002</v>
      </c>
      <c r="F19" s="3"/>
    </row>
    <row r="20" spans="1:6" s="2" customFormat="1" ht="12.75" x14ac:dyDescent="0.2">
      <c r="A20" s="5" t="s">
        <v>6</v>
      </c>
      <c r="B20" s="6"/>
      <c r="C20" s="6"/>
      <c r="D20" s="6"/>
      <c r="F20" s="3"/>
    </row>
    <row r="21" spans="1:6" s="2" customFormat="1" ht="12.75" x14ac:dyDescent="0.2">
      <c r="A21" s="5" t="s">
        <v>4</v>
      </c>
      <c r="B21" s="6"/>
      <c r="C21" s="6"/>
      <c r="D21" s="6"/>
      <c r="F21" s="3"/>
    </row>
    <row r="22" spans="1:6" s="2" customFormat="1" ht="12.75" x14ac:dyDescent="0.2">
      <c r="A22" s="5" t="s">
        <v>5</v>
      </c>
      <c r="B22" s="6"/>
      <c r="C22" s="6"/>
      <c r="D22" s="6"/>
      <c r="F22" s="3"/>
    </row>
    <row r="23" spans="1:6" s="2" customFormat="1" ht="12.75" x14ac:dyDescent="0.2">
      <c r="A23" s="4" t="s">
        <v>8</v>
      </c>
      <c r="B23" s="6">
        <f t="shared" ref="B23:D23" si="0">SUM(B17:B22)</f>
        <v>63100</v>
      </c>
      <c r="C23" s="6">
        <f t="shared" si="0"/>
        <v>700421.95</v>
      </c>
      <c r="D23" s="6">
        <f t="shared" si="0"/>
        <v>297564.71000000002</v>
      </c>
      <c r="F23" s="3"/>
    </row>
    <row r="24" spans="1:6" s="2" customFormat="1" ht="12.75" x14ac:dyDescent="0.2">
      <c r="A24" s="4"/>
      <c r="B24" s="6"/>
      <c r="C24" s="6"/>
      <c r="D24" s="6"/>
      <c r="F24" s="3"/>
    </row>
    <row r="25" spans="1:6" s="2" customFormat="1" ht="25.5" x14ac:dyDescent="0.2">
      <c r="A25" s="4" t="s">
        <v>0</v>
      </c>
      <c r="B25" s="7" t="s">
        <v>20</v>
      </c>
      <c r="C25" s="7" t="s">
        <v>21</v>
      </c>
      <c r="D25" s="7" t="s">
        <v>9</v>
      </c>
      <c r="F25" s="3"/>
    </row>
    <row r="26" spans="1:6" s="2" customFormat="1" ht="12.75" x14ac:dyDescent="0.2">
      <c r="A26" s="5" t="s">
        <v>1</v>
      </c>
      <c r="B26" s="6"/>
      <c r="C26" s="6"/>
      <c r="D26" s="6"/>
      <c r="F26" s="3"/>
    </row>
    <row r="27" spans="1:6" s="2" customFormat="1" ht="12.75" x14ac:dyDescent="0.2">
      <c r="A27" s="5" t="s">
        <v>2</v>
      </c>
      <c r="B27" s="6"/>
      <c r="C27" s="6"/>
      <c r="D27" s="6"/>
      <c r="F27" s="3"/>
    </row>
    <row r="28" spans="1:6" s="2" customFormat="1" ht="12.75" x14ac:dyDescent="0.2">
      <c r="A28" s="5" t="s">
        <v>3</v>
      </c>
      <c r="B28" s="6">
        <v>297564.71000000002</v>
      </c>
      <c r="C28" s="6">
        <f>1276000+25000</f>
        <v>1301000</v>
      </c>
      <c r="D28" s="6">
        <v>1276000</v>
      </c>
      <c r="F28" s="3"/>
    </row>
    <row r="29" spans="1:6" s="2" customFormat="1" ht="12.75" x14ac:dyDescent="0.2">
      <c r="A29" s="5" t="s">
        <v>6</v>
      </c>
      <c r="B29" s="6"/>
      <c r="C29" s="6"/>
      <c r="D29" s="6"/>
      <c r="F29" s="3"/>
    </row>
    <row r="30" spans="1:6" s="2" customFormat="1" ht="12.75" x14ac:dyDescent="0.2">
      <c r="A30" s="5" t="s">
        <v>4</v>
      </c>
      <c r="B30" s="6"/>
      <c r="C30" s="6"/>
      <c r="D30" s="6"/>
      <c r="F30" s="3"/>
    </row>
    <row r="31" spans="1:6" s="2" customFormat="1" ht="12.75" x14ac:dyDescent="0.2">
      <c r="A31" s="5" t="s">
        <v>5</v>
      </c>
      <c r="B31" s="6"/>
      <c r="C31" s="6"/>
      <c r="D31" s="6"/>
      <c r="F31" s="3"/>
    </row>
    <row r="32" spans="1:6" s="2" customFormat="1" ht="12.75" x14ac:dyDescent="0.2">
      <c r="A32" s="4" t="s">
        <v>8</v>
      </c>
      <c r="B32" s="6">
        <f t="shared" ref="B32" si="1">SUM(B26:B31)</f>
        <v>297564.71000000002</v>
      </c>
      <c r="C32" s="6">
        <f t="shared" ref="C32" si="2">SUM(C26:C31)</f>
        <v>1301000</v>
      </c>
      <c r="D32" s="6">
        <f t="shared" ref="D32" si="3">SUM(D26:D31)</f>
        <v>1276000</v>
      </c>
      <c r="F32" s="3"/>
    </row>
    <row r="33" spans="1:6" s="2" customFormat="1" ht="12.75" x14ac:dyDescent="0.2">
      <c r="A33" s="4"/>
      <c r="B33" s="6"/>
      <c r="C33" s="6"/>
      <c r="D33" s="6"/>
      <c r="F33" s="3"/>
    </row>
    <row r="34" spans="1:6" s="2" customFormat="1" ht="25.5" x14ac:dyDescent="0.2">
      <c r="A34" s="4" t="s">
        <v>0</v>
      </c>
      <c r="B34" s="7" t="s">
        <v>22</v>
      </c>
      <c r="C34" s="7" t="s">
        <v>23</v>
      </c>
      <c r="D34" s="7" t="s">
        <v>24</v>
      </c>
      <c r="F34" s="3"/>
    </row>
    <row r="35" spans="1:6" s="2" customFormat="1" ht="12.75" x14ac:dyDescent="0.2">
      <c r="A35" s="5" t="s">
        <v>1</v>
      </c>
      <c r="B35" s="6"/>
      <c r="C35" s="6"/>
      <c r="D35" s="6"/>
      <c r="F35" s="3"/>
    </row>
    <row r="36" spans="1:6" s="2" customFormat="1" ht="12.75" x14ac:dyDescent="0.2">
      <c r="A36" s="5" t="s">
        <v>2</v>
      </c>
      <c r="B36" s="6"/>
      <c r="C36" s="6"/>
      <c r="D36" s="6"/>
      <c r="F36" s="3"/>
    </row>
    <row r="37" spans="1:6" s="2" customFormat="1" ht="12.75" x14ac:dyDescent="0.2">
      <c r="A37" s="5" t="s">
        <v>3</v>
      </c>
      <c r="B37" s="6">
        <f>100644.45</f>
        <v>100644.45</v>
      </c>
      <c r="C37" s="6"/>
      <c r="D37" s="6">
        <f>49579</f>
        <v>49579</v>
      </c>
      <c r="F37" s="3"/>
    </row>
    <row r="38" spans="1:6" s="2" customFormat="1" ht="12.75" x14ac:dyDescent="0.2">
      <c r="A38" s="5" t="s">
        <v>6</v>
      </c>
      <c r="B38" s="6"/>
      <c r="C38" s="6"/>
      <c r="D38" s="6"/>
      <c r="F38" s="3"/>
    </row>
    <row r="39" spans="1:6" s="2" customFormat="1" ht="12.75" x14ac:dyDescent="0.2">
      <c r="A39" s="5" t="s">
        <v>4</v>
      </c>
      <c r="B39" s="6"/>
      <c r="C39" s="6"/>
      <c r="D39" s="6"/>
      <c r="F39" s="3"/>
    </row>
    <row r="40" spans="1:6" s="2" customFormat="1" ht="12.75" x14ac:dyDescent="0.2">
      <c r="A40" s="5" t="s">
        <v>5</v>
      </c>
      <c r="B40" s="6"/>
      <c r="C40" s="6">
        <f>479974</f>
        <v>479974</v>
      </c>
      <c r="D40" s="6"/>
      <c r="F40" s="3"/>
    </row>
    <row r="41" spans="1:6" s="2" customFormat="1" ht="12.75" x14ac:dyDescent="0.2">
      <c r="A41" s="4" t="s">
        <v>8</v>
      </c>
      <c r="B41" s="6">
        <f t="shared" ref="B41" si="4">SUM(B35:B40)</f>
        <v>100644.45</v>
      </c>
      <c r="C41" s="6">
        <f t="shared" ref="C41" si="5">SUM(C35:C40)</f>
        <v>479974</v>
      </c>
      <c r="D41" s="6">
        <f t="shared" ref="D41" si="6">SUM(D35:D40)</f>
        <v>49579</v>
      </c>
      <c r="F41" s="3"/>
    </row>
    <row r="42" spans="1:6" s="2" customFormat="1" ht="12.75" x14ac:dyDescent="0.2">
      <c r="A42" s="4"/>
      <c r="B42" s="6"/>
      <c r="C42" s="6"/>
      <c r="D42" s="6"/>
      <c r="F42" s="3"/>
    </row>
    <row r="43" spans="1:6" s="2" customFormat="1" ht="12.75" x14ac:dyDescent="0.2">
      <c r="A43" s="4"/>
      <c r="B43" s="6"/>
      <c r="C43" s="6"/>
      <c r="D43" s="6"/>
      <c r="F43" s="3"/>
    </row>
    <row r="44" spans="1:6" s="2" customFormat="1" ht="12.75" x14ac:dyDescent="0.2">
      <c r="A44" s="4"/>
      <c r="B44" s="6"/>
      <c r="C44" s="6"/>
      <c r="D44" s="6"/>
      <c r="F44" s="3"/>
    </row>
    <row r="45" spans="1:6" s="2" customFormat="1" ht="12.75" x14ac:dyDescent="0.2">
      <c r="A45" s="4"/>
      <c r="B45" s="6"/>
      <c r="C45" s="6"/>
      <c r="D45" s="6"/>
      <c r="F45" s="3"/>
    </row>
    <row r="46" spans="1:6" s="2" customFormat="1" ht="12.75" x14ac:dyDescent="0.2">
      <c r="A46" s="4"/>
      <c r="B46" s="6"/>
      <c r="C46" s="6"/>
      <c r="D46" s="6"/>
      <c r="F46" s="3"/>
    </row>
    <row r="47" spans="1:6" s="2" customFormat="1" ht="13.5" customHeight="1" x14ac:dyDescent="0.2">
      <c r="A47" s="16"/>
      <c r="B47" s="16"/>
      <c r="C47" s="16"/>
      <c r="D47" s="16"/>
      <c r="F47" s="18"/>
    </row>
    <row r="49" spans="1:4" x14ac:dyDescent="0.25">
      <c r="A49" s="10">
        <v>46097</v>
      </c>
      <c r="B49" s="11" t="s">
        <v>10</v>
      </c>
      <c r="C49" s="12" t="s">
        <v>11</v>
      </c>
      <c r="D49" s="12"/>
    </row>
  </sheetData>
  <mergeCells count="7">
    <mergeCell ref="C49:D49"/>
    <mergeCell ref="A1:D1"/>
    <mergeCell ref="A4:D4"/>
    <mergeCell ref="A3:D3"/>
    <mergeCell ref="A47:D47"/>
    <mergeCell ref="A6:D6"/>
    <mergeCell ref="A5:D5"/>
  </mergeCells>
  <pageMargins left="0.7" right="0.7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City of Evansville / Vanderburgh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Coudret, Janet</dc:creator>
  <cp:lastModifiedBy>Schumacher, Christine</cp:lastModifiedBy>
  <cp:lastPrinted>2026-03-13T18:58:02Z</cp:lastPrinted>
  <dcterms:created xsi:type="dcterms:W3CDTF">2016-05-09T16:26:29Z</dcterms:created>
  <dcterms:modified xsi:type="dcterms:W3CDTF">2026-03-13T19:00:10Z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2023-09-19T20:37:26Z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9556f96f-8581-4ac9-8a02-6f08b8a23f67</vt:lpwstr>
  </property>
  <property fmtid="{D5CDD505-2E9C-101B-9397-08002B2CF9AE}" pid="8" name="MSIP_Label_defa4170-0d19-0005-0004-bc88714345d2_ContentBits">
    <vt:lpwstr>0</vt:lpwstr>
  </property>
</Properties>
</file>