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W:\County Council\Council 2026\CC 2-10-26\"/>
    </mc:Choice>
  </mc:AlternateContent>
  <xr:revisionPtr revIDLastSave="0" documentId="13_ncr:1_{9F0B06D1-B92F-46C9-8373-E8B1ABD79AF3}" xr6:coauthVersionLast="47" xr6:coauthVersionMax="47" xr10:uidLastSave="{00000000-0000-0000-0000-000000000000}"/>
  <bookViews>
    <workbookView xWindow="-120" yWindow="-120" windowWidth="29040" windowHeight="15840" xr2:uid="{8CB30018-9C23-49FF-BEA6-A6C52BC0B3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 l="1"/>
  <c r="E81" i="1"/>
  <c r="E15" i="1"/>
  <c r="E91" i="1" s="1"/>
  <c r="E76" i="1"/>
  <c r="E87" i="1"/>
  <c r="E33" i="1"/>
  <c r="E32" i="1"/>
  <c r="E30" i="1"/>
</calcChain>
</file>

<file path=xl/sharedStrings.xml><?xml version="1.0" encoding="utf-8"?>
<sst xmlns="http://schemas.openxmlformats.org/spreadsheetml/2006/main" count="351" uniqueCount="210">
  <si>
    <t>LINE</t>
  </si>
  <si>
    <t>AMOUNT</t>
  </si>
  <si>
    <t>1000.11200.00000.0101</t>
  </si>
  <si>
    <t>FUND</t>
  </si>
  <si>
    <t>ACCT</t>
  </si>
  <si>
    <t>LOC</t>
  </si>
  <si>
    <t>GENERAL</t>
  </si>
  <si>
    <t>CHIEF DEPUTY</t>
  </si>
  <si>
    <t>PLANNING &amp; ZONING</t>
  </si>
  <si>
    <t>1000.11111.00000.9616</t>
  </si>
  <si>
    <t>BUILDING COMMISSIONER</t>
  </si>
  <si>
    <t>BUILDING COMM</t>
  </si>
  <si>
    <t>1000.11200.00000.0008</t>
  </si>
  <si>
    <t>AUDITOR</t>
  </si>
  <si>
    <t>ASSESSOR</t>
  </si>
  <si>
    <t>1188.11300.00000.0008</t>
  </si>
  <si>
    <t>SECOND DEPUTY</t>
  </si>
  <si>
    <t>1000.11200.00000.0002</t>
  </si>
  <si>
    <t>1000.11323.00000.0002</t>
  </si>
  <si>
    <t>1000.11411.00000.0002</t>
  </si>
  <si>
    <t>1000.11512.00000.0002</t>
  </si>
  <si>
    <t>1000.11504.00000.0002</t>
  </si>
  <si>
    <t>NEW REASSESSMENT</t>
  </si>
  <si>
    <t>DEPUTY TO TAX BILLING</t>
  </si>
  <si>
    <t>PAYROLL CLERK</t>
  </si>
  <si>
    <t>BOOKEEPER</t>
  </si>
  <si>
    <t>CARTOGRAPHER</t>
  </si>
  <si>
    <t>1000.11704.00000.0544</t>
  </si>
  <si>
    <t>CEMETERY MOWERS</t>
  </si>
  <si>
    <t>CEMETERY</t>
  </si>
  <si>
    <t>1000.11206.00000.0232</t>
  </si>
  <si>
    <t>1000.11615.00000.0232</t>
  </si>
  <si>
    <t>1000.11204.00000.9600</t>
  </si>
  <si>
    <t>SR. COURT REPORTER</t>
  </si>
  <si>
    <t>Asst. Court Reporter #1</t>
  </si>
  <si>
    <t>CIRCUIT COURT</t>
  </si>
  <si>
    <t>1000.11308.00000.0232</t>
  </si>
  <si>
    <t>1000.11602.00000.0232</t>
  </si>
  <si>
    <t>Asst. Court Reporter #2</t>
  </si>
  <si>
    <t>Asst. Court Reporter #3</t>
  </si>
  <si>
    <t>Courts IVD Referee</t>
  </si>
  <si>
    <t>1000.11222.00000.0232</t>
  </si>
  <si>
    <t>Security x3</t>
  </si>
  <si>
    <t>1000.11200.00000.0001</t>
  </si>
  <si>
    <t>1000.11300.00000.0001</t>
  </si>
  <si>
    <t>1000.11512.00000.0001</t>
  </si>
  <si>
    <t>Courts IV-D Referee</t>
  </si>
  <si>
    <t>CLERK</t>
  </si>
  <si>
    <t>9102.11102.00000.9635</t>
  </si>
  <si>
    <t>9102.11510.00000.9635</t>
  </si>
  <si>
    <t>9102.12104.00000.9635</t>
  </si>
  <si>
    <t>9102.12105.00000.9635</t>
  </si>
  <si>
    <t>9102.12108.00000.9635</t>
  </si>
  <si>
    <t>1122.12108.00000.9635</t>
  </si>
  <si>
    <t>9102.11311.00000.9635</t>
  </si>
  <si>
    <t>DIRECTOR</t>
  </si>
  <si>
    <t>Admin Asst #2</t>
  </si>
  <si>
    <t>County CC H/D Officer</t>
  </si>
  <si>
    <t>Day Reporting CM</t>
  </si>
  <si>
    <t>Case Manager</t>
  </si>
  <si>
    <t>Field Officer #1</t>
  </si>
  <si>
    <t>COMMUNITY CORRECTIONS</t>
  </si>
  <si>
    <t>Comm Corrections Grant</t>
  </si>
  <si>
    <t>COMMUNITY CORRECTION</t>
  </si>
  <si>
    <t>1138.11113.00000.9615</t>
  </si>
  <si>
    <t>CUMULATIVE CAP DEV - COUNTY</t>
  </si>
  <si>
    <t>Network System Tech</t>
  </si>
  <si>
    <t>IT</t>
  </si>
  <si>
    <t>1000.11202.00000.0007</t>
  </si>
  <si>
    <t>Deputy Coroner</t>
  </si>
  <si>
    <t>CORONER</t>
  </si>
  <si>
    <t>1000.11802.00000.9634</t>
  </si>
  <si>
    <t>Building Superintendent</t>
  </si>
  <si>
    <t>CUSTODIAN</t>
  </si>
  <si>
    <t>1000.12503.00000.0750</t>
  </si>
  <si>
    <t>Admin Asst-Soil &amp; Water</t>
  </si>
  <si>
    <t>SOIL &amp; WATER</t>
  </si>
  <si>
    <t>1000.11102.00000.0361</t>
  </si>
  <si>
    <t>1222.11803.00000.0303</t>
  </si>
  <si>
    <t>1000.11307.00000.0361</t>
  </si>
  <si>
    <t>1222.11604.00000.0303</t>
  </si>
  <si>
    <t>1170.11208.00000.0303</t>
  </si>
  <si>
    <t>EMA</t>
  </si>
  <si>
    <t>EMERGENCY COMM</t>
  </si>
  <si>
    <t>STATEWIDE 911</t>
  </si>
  <si>
    <t>LIT PUBLIC SAFETY</t>
  </si>
  <si>
    <t>Director</t>
  </si>
  <si>
    <t>Chief Dispatcher</t>
  </si>
  <si>
    <t>Admin Assit/Chief Dispat</t>
  </si>
  <si>
    <t>Dispatch Supervisors</t>
  </si>
  <si>
    <t>Full Time Dispatchers</t>
  </si>
  <si>
    <t>1000.11800.00000.0011</t>
  </si>
  <si>
    <t>Office Manager</t>
  </si>
  <si>
    <t>County Coop Ext Svc (Agent)</t>
  </si>
  <si>
    <t>1159.11520.00000.0610</t>
  </si>
  <si>
    <t>1159.12401.00000.0610</t>
  </si>
  <si>
    <t>1159.11517.00000.0610</t>
  </si>
  <si>
    <t>1159.11209.00000.0610</t>
  </si>
  <si>
    <t>1159.11509.00000.0610</t>
  </si>
  <si>
    <t>1161.11521.00000.0610</t>
  </si>
  <si>
    <t>1159.11706.00000.0610</t>
  </si>
  <si>
    <t>8106.11706.00000.0610</t>
  </si>
  <si>
    <t>8108.11527.00000.0610</t>
  </si>
  <si>
    <t>8106.11214.00000.0610</t>
  </si>
  <si>
    <t>HEALTH</t>
  </si>
  <si>
    <t>LOCAL PUBLIC HEALTH SERVICES</t>
  </si>
  <si>
    <t>COVID 19 Vaccine Admin Fee</t>
  </si>
  <si>
    <t>HD Administrator</t>
  </si>
  <si>
    <t>Administrative Assistant</t>
  </si>
  <si>
    <t>Prep Coordinator</t>
  </si>
  <si>
    <t>Registrar</t>
  </si>
  <si>
    <t>Nurse</t>
  </si>
  <si>
    <t>Public Health Nurse RN 2</t>
  </si>
  <si>
    <t>Sanitarian</t>
  </si>
  <si>
    <t>Public Nurse Edu Spec</t>
  </si>
  <si>
    <t>EMS Paramedic</t>
  </si>
  <si>
    <t>HEALTH DEPT</t>
  </si>
  <si>
    <t>1173.11000.00000.0530</t>
  </si>
  <si>
    <t>1176.11512.00000.0530</t>
  </si>
  <si>
    <t>1173.11217.00000.0531</t>
  </si>
  <si>
    <t>1173.11125.00000.0533</t>
  </si>
  <si>
    <t>MVH RISTRICTED</t>
  </si>
  <si>
    <t>HIGHWAY</t>
  </si>
  <si>
    <t>Highway Department Supervisor</t>
  </si>
  <si>
    <t>Bookkeeper</t>
  </si>
  <si>
    <t>Equip Op/Sub Superv/Overtime</t>
  </si>
  <si>
    <t>Mechanic &amp; Asst Mechanic/OT</t>
  </si>
  <si>
    <t>Highway Administration</t>
  </si>
  <si>
    <t>Maintenance &amp; Repair</t>
  </si>
  <si>
    <t>General &amp; Undistributed Exp</t>
  </si>
  <si>
    <t>1000.11602.00000.9644</t>
  </si>
  <si>
    <t>MAGISTRATE</t>
  </si>
  <si>
    <t>1000.11100.00000.0235</t>
  </si>
  <si>
    <t>2502.11201.00000.0235</t>
  </si>
  <si>
    <t>2502.11507.00000.0235</t>
  </si>
  <si>
    <t>1000.11207.00000.0235</t>
  </si>
  <si>
    <t>1000.11309.00000.0235</t>
  </si>
  <si>
    <t>2504.11404.00000.0235</t>
  </si>
  <si>
    <t>1000.11408.00000.0235</t>
  </si>
  <si>
    <t>1000.11409.00000.0235</t>
  </si>
  <si>
    <t>1000.11416.00000.0235</t>
  </si>
  <si>
    <t>PROBATION USERS FEE</t>
  </si>
  <si>
    <t>Elected Offical</t>
  </si>
  <si>
    <t>Secretary</t>
  </si>
  <si>
    <t>Probation Officer #2</t>
  </si>
  <si>
    <t>Probation Officer #3</t>
  </si>
  <si>
    <t>Probation Officer #4</t>
  </si>
  <si>
    <t>Probation Officer #5</t>
  </si>
  <si>
    <t>Probation Officer #6</t>
  </si>
  <si>
    <t>Probation Officer #7</t>
  </si>
  <si>
    <t>PROBATION</t>
  </si>
  <si>
    <t>1000.11135.00000.0009</t>
  </si>
  <si>
    <t>1000.11123.00000.0009</t>
  </si>
  <si>
    <t>1000.11201.00000.0009</t>
  </si>
  <si>
    <t>9106.11123.00000.0009</t>
  </si>
  <si>
    <t>1000.11318.00000.0009</t>
  </si>
  <si>
    <t>1170.11126.00000.0009</t>
  </si>
  <si>
    <t>1000.11201.00000.0660</t>
  </si>
  <si>
    <t>1000.11401.00000.0009</t>
  </si>
  <si>
    <t>Violence Agnst Women</t>
  </si>
  <si>
    <t>Chief Trial Deputy Prosecutor</t>
  </si>
  <si>
    <t>Deputy Prosecutor</t>
  </si>
  <si>
    <t>Paralegal</t>
  </si>
  <si>
    <t>Drug Interdiction Prosecutor 2</t>
  </si>
  <si>
    <t>Special Assist To Prosecutor</t>
  </si>
  <si>
    <t>PROSECUTING ATTORNEY</t>
  </si>
  <si>
    <t>4-D Program (Child Support)</t>
  </si>
  <si>
    <t>1000.11413.00000.0271</t>
  </si>
  <si>
    <t>Chief Public Def</t>
  </si>
  <si>
    <t>PUBLIC DEFENDER</t>
  </si>
  <si>
    <t>1000.11200.00000.0004</t>
  </si>
  <si>
    <t>RECORDER</t>
  </si>
  <si>
    <t>4602.11200.00000.0005</t>
  </si>
  <si>
    <t>4602.11400.00000.0380</t>
  </si>
  <si>
    <t>4602.11403.00000.0005</t>
  </si>
  <si>
    <t>4602.11603.00000.0005</t>
  </si>
  <si>
    <t>4602.11609.00000.0005</t>
  </si>
  <si>
    <t>4602.13101.00000.0005</t>
  </si>
  <si>
    <t>4602.11205.00000.0380</t>
  </si>
  <si>
    <t>Part Time</t>
  </si>
  <si>
    <t>Judgement Bond</t>
  </si>
  <si>
    <t>Matron</t>
  </si>
  <si>
    <t>Deputies x 10</t>
  </si>
  <si>
    <t>Deputy-Morgan Foods Match</t>
  </si>
  <si>
    <t>Investigator</t>
  </si>
  <si>
    <t>Jailer/Operators x 16</t>
  </si>
  <si>
    <t>Sheriff</t>
  </si>
  <si>
    <t>Jail</t>
  </si>
  <si>
    <t>1000.11206.00000.0201</t>
  </si>
  <si>
    <t>1000.11602.00000.0201</t>
  </si>
  <si>
    <t>1000.11615.00000.0201</t>
  </si>
  <si>
    <t>Sr. Court Reporter</t>
  </si>
  <si>
    <t>Superior Court</t>
  </si>
  <si>
    <t>1000.11200.00000.0003</t>
  </si>
  <si>
    <t>1000.11300.00000.0003</t>
  </si>
  <si>
    <t>TREASURER</t>
  </si>
  <si>
    <t>Second Deputy</t>
  </si>
  <si>
    <t>1000.11104.00000.0012</t>
  </si>
  <si>
    <t>Veteran's Service Officer</t>
  </si>
  <si>
    <t>VETERANS AFFAIRS</t>
  </si>
  <si>
    <t>1127.11102.00000.0000</t>
  </si>
  <si>
    <t>1127.12401.00000.0000</t>
  </si>
  <si>
    <t>CONVENTION, VISITOR &amp; TOUR.PRO</t>
  </si>
  <si>
    <t>VISITORS COMM</t>
  </si>
  <si>
    <t>TOTAL:</t>
  </si>
  <si>
    <t>NOTICE TO TAXPAYERS OF ADDITIONAL APPROPRIATIONS</t>
  </si>
  <si>
    <t>FISCAL OFFICER</t>
  </si>
  <si>
    <t>DATE</t>
  </si>
  <si>
    <t>JENNIFER RODE-HAMELMAN</t>
  </si>
  <si>
    <t>Notice is hereby given the taxpayers of, Scott County, Indiana that the proper legal officers will consider the following additional appropriations in
 excess of the budget for the current year at their regular meeting place at Meeting Room of 2 E McClain Ave, Scottsburg, IN, at 6:00 p.m., on the 10th day of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</si>
</sst>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5" x14ac:knownFonts="1">
    <font>
      <sz val="11"/>
      <color theme="1"/>
      <name val="Aptos Narrow"/>
      <family val="2"/>
      <scheme val="minor"/>
    </font>
    <font>
      <sz val="11"/>
      <color theme="1"/>
      <name val="Aptos Narrow"/>
      <family val="2"/>
      <scheme val="minor"/>
    </font>
    <font>
      <sz val="12"/>
      <color theme="1"/>
      <name val="Segoe UI"/>
      <family val="2"/>
    </font>
    <font>
      <sz val="12"/>
      <name val="Segoe UI"/>
      <family val="2"/>
    </font>
    <font>
      <b/>
      <sz val="22"/>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0" fillId="2" borderId="1" xfId="0" applyFill="1" applyBorder="1"/>
    <xf numFmtId="44" fontId="0" fillId="2" borderId="1" xfId="1" applyFont="1" applyFill="1" applyBorder="1"/>
    <xf numFmtId="44" fontId="0" fillId="0" borderId="0" xfId="1" applyFont="1"/>
    <xf numFmtId="44" fontId="2" fillId="0" borderId="0" xfId="1" applyFont="1" applyFill="1"/>
    <xf numFmtId="0" fontId="0" fillId="2" borderId="1" xfId="0" applyFill="1" applyBorder="1" applyAlignment="1">
      <alignment horizontal="left" vertical="center"/>
    </xf>
    <xf numFmtId="0" fontId="2" fillId="0" borderId="0" xfId="0" applyFont="1" applyAlignment="1">
      <alignment horizontal="left" vertical="center"/>
    </xf>
    <xf numFmtId="44" fontId="2" fillId="0" borderId="0" xfId="1" applyFont="1" applyFill="1" applyAlignment="1">
      <alignment horizontal="left" vertical="center"/>
    </xf>
    <xf numFmtId="0" fontId="0" fillId="0" borderId="0" xfId="0" applyAlignment="1">
      <alignment horizontal="left" vertical="center"/>
    </xf>
    <xf numFmtId="44" fontId="3" fillId="0" borderId="0" xfId="1" applyFont="1" applyFill="1"/>
    <xf numFmtId="44" fontId="3" fillId="0" borderId="0" xfId="1" applyFont="1" applyFill="1" applyAlignment="1">
      <alignment horizontal="left" vertical="top"/>
    </xf>
    <xf numFmtId="0" fontId="3" fillId="0" borderId="0" xfId="0" applyFont="1"/>
    <xf numFmtId="0" fontId="0" fillId="2" borderId="0" xfId="0" applyFill="1" applyAlignment="1">
      <alignment horizontal="left" vertical="center"/>
    </xf>
    <xf numFmtId="0" fontId="0" fillId="3" borderId="0" xfId="0" applyFill="1" applyAlignment="1">
      <alignment horizontal="left"/>
    </xf>
    <xf numFmtId="164" fontId="0" fillId="3" borderId="0" xfId="0" applyNumberFormat="1" applyFill="1" applyAlignment="1">
      <alignment horizontal="left"/>
    </xf>
    <xf numFmtId="0" fontId="4"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86051-D68F-42A7-A9E0-0ACFE7B1D9AB}">
  <dimension ref="A1:E95"/>
  <sheetViews>
    <sheetView tabSelected="1" workbookViewId="0">
      <selection activeCell="A2" sqref="A2:E2"/>
    </sheetView>
  </sheetViews>
  <sheetFormatPr defaultRowHeight="15" x14ac:dyDescent="0.25"/>
  <cols>
    <col min="1" max="1" width="26.28515625" style="8" bestFit="1" customWidth="1"/>
    <col min="2" max="2" width="29.140625" bestFit="1" customWidth="1"/>
    <col min="3" max="3" width="29.42578125" bestFit="1" customWidth="1"/>
    <col min="4" max="4" width="25.28515625" bestFit="1" customWidth="1"/>
    <col min="5" max="5" width="20.42578125" style="3" customWidth="1"/>
  </cols>
  <sheetData>
    <row r="1" spans="1:5" ht="50.25" customHeight="1" x14ac:dyDescent="0.25">
      <c r="A1" s="15" t="s">
        <v>205</v>
      </c>
      <c r="B1" s="15"/>
      <c r="C1" s="15"/>
      <c r="D1" s="15"/>
      <c r="E1" s="15"/>
    </row>
    <row r="2" spans="1:5" ht="68.25" customHeight="1" x14ac:dyDescent="0.25">
      <c r="A2" s="16" t="s">
        <v>209</v>
      </c>
      <c r="B2" s="17"/>
      <c r="C2" s="17"/>
      <c r="D2" s="17"/>
      <c r="E2" s="17"/>
    </row>
    <row r="3" spans="1:5" x14ac:dyDescent="0.25">
      <c r="A3" s="5" t="s">
        <v>0</v>
      </c>
      <c r="B3" s="1" t="s">
        <v>3</v>
      </c>
      <c r="C3" s="1" t="s">
        <v>4</v>
      </c>
      <c r="D3" s="1" t="s">
        <v>5</v>
      </c>
      <c r="E3" s="2" t="s">
        <v>1</v>
      </c>
    </row>
    <row r="4" spans="1:5" ht="17.25" x14ac:dyDescent="0.25">
      <c r="A4" s="10" t="s">
        <v>48</v>
      </c>
      <c r="B4" t="s">
        <v>62</v>
      </c>
      <c r="C4" t="s">
        <v>55</v>
      </c>
      <c r="D4" t="s">
        <v>61</v>
      </c>
      <c r="E4" s="3">
        <v>1873.89</v>
      </c>
    </row>
    <row r="5" spans="1:5" ht="17.25" x14ac:dyDescent="0.3">
      <c r="A5" s="9" t="s">
        <v>49</v>
      </c>
      <c r="B5" t="s">
        <v>62</v>
      </c>
      <c r="C5" t="s">
        <v>56</v>
      </c>
      <c r="D5" t="s">
        <v>61</v>
      </c>
      <c r="E5" s="3">
        <v>1159.17</v>
      </c>
    </row>
    <row r="6" spans="1:5" ht="17.25" x14ac:dyDescent="0.3">
      <c r="A6" s="9" t="s">
        <v>50</v>
      </c>
      <c r="B6" t="s">
        <v>62</v>
      </c>
      <c r="C6" t="s">
        <v>57</v>
      </c>
      <c r="D6" t="s">
        <v>61</v>
      </c>
      <c r="E6" s="3">
        <v>1427.04</v>
      </c>
    </row>
    <row r="7" spans="1:5" ht="17.25" x14ac:dyDescent="0.3">
      <c r="A7" s="9" t="s">
        <v>51</v>
      </c>
      <c r="B7" t="s">
        <v>62</v>
      </c>
      <c r="C7" t="s">
        <v>58</v>
      </c>
      <c r="D7" t="s">
        <v>61</v>
      </c>
      <c r="E7" s="3">
        <v>1429.74</v>
      </c>
    </row>
    <row r="8" spans="1:5" ht="17.25" x14ac:dyDescent="0.3">
      <c r="A8" s="9" t="s">
        <v>52</v>
      </c>
      <c r="B8" t="s">
        <v>62</v>
      </c>
      <c r="C8" t="s">
        <v>59</v>
      </c>
      <c r="D8" t="s">
        <v>61</v>
      </c>
      <c r="E8" s="3">
        <v>1358.4</v>
      </c>
    </row>
    <row r="9" spans="1:5" ht="17.25" x14ac:dyDescent="0.3">
      <c r="A9" s="9" t="s">
        <v>54</v>
      </c>
      <c r="B9" t="s">
        <v>62</v>
      </c>
      <c r="C9" t="s">
        <v>60</v>
      </c>
      <c r="D9" t="s">
        <v>61</v>
      </c>
      <c r="E9" s="3">
        <v>1358.4</v>
      </c>
    </row>
    <row r="10" spans="1:5" ht="17.25" x14ac:dyDescent="0.3">
      <c r="A10" s="9" t="s">
        <v>53</v>
      </c>
      <c r="B10" t="s">
        <v>63</v>
      </c>
      <c r="C10" t="s">
        <v>59</v>
      </c>
      <c r="D10" t="s">
        <v>61</v>
      </c>
      <c r="E10" s="3">
        <v>1358.4</v>
      </c>
    </row>
    <row r="11" spans="1:5" ht="17.25" x14ac:dyDescent="0.3">
      <c r="A11" s="4" t="s">
        <v>200</v>
      </c>
      <c r="B11" t="s">
        <v>202</v>
      </c>
      <c r="C11" t="s">
        <v>86</v>
      </c>
      <c r="D11" t="s">
        <v>203</v>
      </c>
      <c r="E11" s="3">
        <v>1156.3399999999999</v>
      </c>
    </row>
    <row r="12" spans="1:5" ht="17.25" x14ac:dyDescent="0.3">
      <c r="A12" s="4" t="s">
        <v>201</v>
      </c>
      <c r="B12" t="s">
        <v>202</v>
      </c>
      <c r="C12" t="s">
        <v>108</v>
      </c>
      <c r="D12" t="s">
        <v>203</v>
      </c>
      <c r="E12" s="3">
        <v>518.48</v>
      </c>
    </row>
    <row r="13" spans="1:5" ht="17.25" x14ac:dyDescent="0.3">
      <c r="A13" s="9" t="s">
        <v>101</v>
      </c>
      <c r="B13" t="s">
        <v>106</v>
      </c>
      <c r="C13" t="s">
        <v>113</v>
      </c>
      <c r="D13" t="s">
        <v>116</v>
      </c>
      <c r="E13" s="3">
        <v>1467.48</v>
      </c>
    </row>
    <row r="14" spans="1:5" ht="17.25" x14ac:dyDescent="0.3">
      <c r="A14" s="9" t="s">
        <v>102</v>
      </c>
      <c r="B14" t="s">
        <v>106</v>
      </c>
      <c r="C14" t="s">
        <v>114</v>
      </c>
      <c r="D14" t="s">
        <v>116</v>
      </c>
      <c r="E14" s="3">
        <v>1261.26</v>
      </c>
    </row>
    <row r="15" spans="1:5" ht="17.25" x14ac:dyDescent="0.3">
      <c r="A15" s="9" t="s">
        <v>103</v>
      </c>
      <c r="B15" t="s">
        <v>106</v>
      </c>
      <c r="C15" t="s">
        <v>115</v>
      </c>
      <c r="D15" t="s">
        <v>116</v>
      </c>
      <c r="E15" s="3">
        <f>1501.5*2</f>
        <v>3003</v>
      </c>
    </row>
    <row r="16" spans="1:5" ht="17.25" x14ac:dyDescent="0.3">
      <c r="A16" s="9" t="s">
        <v>64</v>
      </c>
      <c r="B16" t="s">
        <v>65</v>
      </c>
      <c r="C16" t="s">
        <v>66</v>
      </c>
      <c r="D16" t="s">
        <v>67</v>
      </c>
      <c r="E16" s="3">
        <v>2284.46</v>
      </c>
    </row>
    <row r="17" spans="1:5" ht="17.25" x14ac:dyDescent="0.3">
      <c r="A17" s="11" t="s">
        <v>157</v>
      </c>
      <c r="B17" t="s">
        <v>6</v>
      </c>
      <c r="C17" t="s">
        <v>143</v>
      </c>
      <c r="D17" t="s">
        <v>166</v>
      </c>
      <c r="E17" s="3">
        <v>1132.4000000000001</v>
      </c>
    </row>
    <row r="18" spans="1:5" ht="17.25" x14ac:dyDescent="0.25">
      <c r="A18" s="7" t="s">
        <v>12</v>
      </c>
      <c r="B18" t="s">
        <v>6</v>
      </c>
      <c r="C18" t="s">
        <v>7</v>
      </c>
      <c r="D18" t="s">
        <v>14</v>
      </c>
      <c r="E18" s="3">
        <v>1202.28</v>
      </c>
    </row>
    <row r="19" spans="1:5" ht="17.25" x14ac:dyDescent="0.3">
      <c r="A19" s="4" t="s">
        <v>17</v>
      </c>
      <c r="B19" t="s">
        <v>6</v>
      </c>
      <c r="C19" t="s">
        <v>7</v>
      </c>
      <c r="D19" t="s">
        <v>13</v>
      </c>
      <c r="E19" s="3">
        <v>1669.67</v>
      </c>
    </row>
    <row r="20" spans="1:5" ht="17.25" x14ac:dyDescent="0.3">
      <c r="A20" s="4" t="s">
        <v>18</v>
      </c>
      <c r="B20" t="s">
        <v>6</v>
      </c>
      <c r="C20" t="s">
        <v>23</v>
      </c>
      <c r="D20" t="s">
        <v>13</v>
      </c>
      <c r="E20" s="3">
        <v>1053.78</v>
      </c>
    </row>
    <row r="21" spans="1:5" ht="17.25" x14ac:dyDescent="0.3">
      <c r="A21" s="4" t="s">
        <v>19</v>
      </c>
      <c r="B21" t="s">
        <v>6</v>
      </c>
      <c r="C21" t="s">
        <v>24</v>
      </c>
      <c r="D21" t="s">
        <v>13</v>
      </c>
      <c r="E21" s="3">
        <v>1161.8900000000001</v>
      </c>
    </row>
    <row r="22" spans="1:5" ht="17.25" x14ac:dyDescent="0.3">
      <c r="A22" s="4" t="s">
        <v>20</v>
      </c>
      <c r="B22" t="s">
        <v>6</v>
      </c>
      <c r="C22" t="s">
        <v>25</v>
      </c>
      <c r="D22" t="s">
        <v>13</v>
      </c>
      <c r="E22" s="3">
        <v>1161.8900000000001</v>
      </c>
    </row>
    <row r="23" spans="1:5" ht="17.25" x14ac:dyDescent="0.3">
      <c r="A23" s="4" t="s">
        <v>21</v>
      </c>
      <c r="B23" t="s">
        <v>6</v>
      </c>
      <c r="C23" t="s">
        <v>26</v>
      </c>
      <c r="D23" t="s">
        <v>13</v>
      </c>
      <c r="E23" s="3">
        <v>1097.46</v>
      </c>
    </row>
    <row r="24" spans="1:5" ht="17.25" x14ac:dyDescent="0.25">
      <c r="A24" s="6" t="s">
        <v>9</v>
      </c>
      <c r="B24" t="s">
        <v>6</v>
      </c>
      <c r="C24" t="s">
        <v>10</v>
      </c>
      <c r="D24" t="s">
        <v>11</v>
      </c>
      <c r="E24" s="3">
        <v>1242.1500000000001</v>
      </c>
    </row>
    <row r="25" spans="1:5" ht="17.25" x14ac:dyDescent="0.3">
      <c r="A25" s="9" t="s">
        <v>27</v>
      </c>
      <c r="B25" t="s">
        <v>6</v>
      </c>
      <c r="C25" t="s">
        <v>28</v>
      </c>
      <c r="D25" t="s">
        <v>29</v>
      </c>
      <c r="E25" s="3">
        <v>777.9</v>
      </c>
    </row>
    <row r="26" spans="1:5" ht="17.25" x14ac:dyDescent="0.3">
      <c r="A26" s="4" t="s">
        <v>30</v>
      </c>
      <c r="B26" t="s">
        <v>6</v>
      </c>
      <c r="C26" t="s">
        <v>33</v>
      </c>
      <c r="D26" t="s">
        <v>35</v>
      </c>
      <c r="E26" s="3">
        <v>1231.78</v>
      </c>
    </row>
    <row r="27" spans="1:5" ht="17.25" x14ac:dyDescent="0.3">
      <c r="A27" s="4" t="s">
        <v>36</v>
      </c>
      <c r="B27" t="s">
        <v>6</v>
      </c>
      <c r="C27" t="s">
        <v>34</v>
      </c>
      <c r="D27" t="s">
        <v>35</v>
      </c>
      <c r="E27" s="3">
        <v>1132.4000000000001</v>
      </c>
    </row>
    <row r="28" spans="1:5" ht="17.25" x14ac:dyDescent="0.3">
      <c r="A28" s="4" t="s">
        <v>37</v>
      </c>
      <c r="B28" t="s">
        <v>6</v>
      </c>
      <c r="C28" t="s">
        <v>38</v>
      </c>
      <c r="D28" t="s">
        <v>35</v>
      </c>
      <c r="E28" s="3">
        <v>1132.4000000000001</v>
      </c>
    </row>
    <row r="29" spans="1:5" ht="17.25" x14ac:dyDescent="0.3">
      <c r="A29" s="4" t="s">
        <v>31</v>
      </c>
      <c r="B29" t="s">
        <v>6</v>
      </c>
      <c r="C29" t="s">
        <v>39</v>
      </c>
      <c r="D29" t="s">
        <v>35</v>
      </c>
      <c r="E29" s="3">
        <v>1132.4000000000001</v>
      </c>
    </row>
    <row r="30" spans="1:5" ht="17.25" x14ac:dyDescent="0.3">
      <c r="A30" s="4" t="s">
        <v>41</v>
      </c>
      <c r="B30" t="s">
        <v>6</v>
      </c>
      <c r="C30" t="s">
        <v>42</v>
      </c>
      <c r="D30" t="s">
        <v>35</v>
      </c>
      <c r="E30" s="3">
        <f>1295.42+1239.26</f>
        <v>2534.6800000000003</v>
      </c>
    </row>
    <row r="31" spans="1:5" ht="17.25" x14ac:dyDescent="0.3">
      <c r="A31" s="4" t="s">
        <v>43</v>
      </c>
      <c r="B31" t="s">
        <v>6</v>
      </c>
      <c r="C31" t="s">
        <v>7</v>
      </c>
      <c r="D31" t="s">
        <v>47</v>
      </c>
      <c r="E31" s="3">
        <v>1212.1199999999999</v>
      </c>
    </row>
    <row r="32" spans="1:5" ht="17.25" x14ac:dyDescent="0.3">
      <c r="A32" s="4" t="s">
        <v>44</v>
      </c>
      <c r="B32" t="s">
        <v>6</v>
      </c>
      <c r="C32" t="s">
        <v>16</v>
      </c>
      <c r="D32" t="s">
        <v>47</v>
      </c>
      <c r="E32" s="3">
        <f>1053.78*4</f>
        <v>4215.12</v>
      </c>
    </row>
    <row r="33" spans="1:5" ht="17.25" x14ac:dyDescent="0.3">
      <c r="A33" s="4" t="s">
        <v>45</v>
      </c>
      <c r="B33" t="s">
        <v>6</v>
      </c>
      <c r="C33" t="s">
        <v>25</v>
      </c>
      <c r="D33" t="s">
        <v>47</v>
      </c>
      <c r="E33" s="3">
        <f>1132.4*2</f>
        <v>2264.8000000000002</v>
      </c>
    </row>
    <row r="34" spans="1:5" ht="17.25" x14ac:dyDescent="0.3">
      <c r="A34" s="4" t="s">
        <v>68</v>
      </c>
      <c r="B34" t="s">
        <v>6</v>
      </c>
      <c r="C34" t="s">
        <v>69</v>
      </c>
      <c r="D34" t="s">
        <v>70</v>
      </c>
      <c r="E34" s="3">
        <v>149.63999999999999</v>
      </c>
    </row>
    <row r="35" spans="1:5" ht="17.25" x14ac:dyDescent="0.3">
      <c r="A35" s="4" t="s">
        <v>91</v>
      </c>
      <c r="B35" t="s">
        <v>6</v>
      </c>
      <c r="C35" t="s">
        <v>92</v>
      </c>
      <c r="D35" t="s">
        <v>93</v>
      </c>
      <c r="E35" s="3">
        <v>1053.78</v>
      </c>
    </row>
    <row r="36" spans="1:5" ht="17.25" x14ac:dyDescent="0.3">
      <c r="A36" s="4" t="s">
        <v>32</v>
      </c>
      <c r="B36" t="s">
        <v>6</v>
      </c>
      <c r="C36" t="s">
        <v>40</v>
      </c>
      <c r="D36" t="s">
        <v>46</v>
      </c>
      <c r="E36" s="3">
        <v>694.51</v>
      </c>
    </row>
    <row r="37" spans="1:5" ht="17.25" x14ac:dyDescent="0.3">
      <c r="A37" s="4" t="s">
        <v>71</v>
      </c>
      <c r="B37" t="s">
        <v>6</v>
      </c>
      <c r="C37" t="s">
        <v>72</v>
      </c>
      <c r="D37" t="s">
        <v>73</v>
      </c>
      <c r="E37" s="3">
        <v>1419.6</v>
      </c>
    </row>
    <row r="38" spans="1:5" ht="17.25" x14ac:dyDescent="0.3">
      <c r="A38" s="9" t="s">
        <v>77</v>
      </c>
      <c r="B38" t="s">
        <v>6</v>
      </c>
      <c r="C38" t="s">
        <v>86</v>
      </c>
      <c r="D38" t="s">
        <v>82</v>
      </c>
      <c r="E38" s="3">
        <v>1794.62</v>
      </c>
    </row>
    <row r="39" spans="1:5" ht="17.25" x14ac:dyDescent="0.3">
      <c r="A39" s="9" t="s">
        <v>79</v>
      </c>
      <c r="B39" t="s">
        <v>6</v>
      </c>
      <c r="C39" t="s">
        <v>88</v>
      </c>
      <c r="D39" t="s">
        <v>82</v>
      </c>
      <c r="E39" s="3">
        <v>388.75</v>
      </c>
    </row>
    <row r="40" spans="1:5" ht="17.25" x14ac:dyDescent="0.3">
      <c r="A40" s="4" t="s">
        <v>130</v>
      </c>
      <c r="B40" t="s">
        <v>6</v>
      </c>
      <c r="C40" t="s">
        <v>38</v>
      </c>
      <c r="D40" t="s">
        <v>131</v>
      </c>
      <c r="E40" s="3">
        <v>1132.4000000000001</v>
      </c>
    </row>
    <row r="41" spans="1:5" ht="17.25" x14ac:dyDescent="0.25">
      <c r="A41" s="6" t="s">
        <v>2</v>
      </c>
      <c r="B41" t="s">
        <v>6</v>
      </c>
      <c r="C41" t="s">
        <v>7</v>
      </c>
      <c r="D41" t="s">
        <v>8</v>
      </c>
      <c r="E41" s="3">
        <v>1397.46</v>
      </c>
    </row>
    <row r="42" spans="1:5" ht="17.25" x14ac:dyDescent="0.3">
      <c r="A42" s="9" t="s">
        <v>132</v>
      </c>
      <c r="B42" t="s">
        <v>6</v>
      </c>
      <c r="C42" t="s">
        <v>142</v>
      </c>
      <c r="D42" t="s">
        <v>150</v>
      </c>
      <c r="E42" s="3">
        <v>2676.6</v>
      </c>
    </row>
    <row r="43" spans="1:5" ht="17.25" x14ac:dyDescent="0.3">
      <c r="A43" s="4" t="s">
        <v>135</v>
      </c>
      <c r="B43" t="s">
        <v>6</v>
      </c>
      <c r="C43" t="s">
        <v>144</v>
      </c>
      <c r="D43" t="s">
        <v>150</v>
      </c>
      <c r="E43" s="3">
        <v>1929.63</v>
      </c>
    </row>
    <row r="44" spans="1:5" ht="17.25" x14ac:dyDescent="0.3">
      <c r="A44" s="4" t="s">
        <v>136</v>
      </c>
      <c r="B44" t="s">
        <v>6</v>
      </c>
      <c r="C44" t="s">
        <v>145</v>
      </c>
      <c r="D44" t="s">
        <v>150</v>
      </c>
      <c r="E44" s="3">
        <v>2517.06</v>
      </c>
    </row>
    <row r="45" spans="1:5" ht="17.25" x14ac:dyDescent="0.3">
      <c r="A45" s="4" t="s">
        <v>138</v>
      </c>
      <c r="B45" t="s">
        <v>6</v>
      </c>
      <c r="C45" t="s">
        <v>147</v>
      </c>
      <c r="D45" t="s">
        <v>150</v>
      </c>
      <c r="E45" s="3">
        <v>1929.63</v>
      </c>
    </row>
    <row r="46" spans="1:5" ht="17.25" x14ac:dyDescent="0.3">
      <c r="A46" s="4" t="s">
        <v>139</v>
      </c>
      <c r="B46" t="s">
        <v>6</v>
      </c>
      <c r="C46" t="s">
        <v>148</v>
      </c>
      <c r="D46" t="s">
        <v>150</v>
      </c>
      <c r="E46" s="3">
        <v>1754.19</v>
      </c>
    </row>
    <row r="47" spans="1:5" ht="17.25" x14ac:dyDescent="0.3">
      <c r="A47" s="4" t="s">
        <v>140</v>
      </c>
      <c r="B47" t="s">
        <v>6</v>
      </c>
      <c r="C47" t="s">
        <v>149</v>
      </c>
      <c r="D47" t="s">
        <v>150</v>
      </c>
      <c r="E47" s="3">
        <v>2451.6</v>
      </c>
    </row>
    <row r="48" spans="1:5" ht="17.25" x14ac:dyDescent="0.3">
      <c r="A48" s="4" t="s">
        <v>151</v>
      </c>
      <c r="B48" t="s">
        <v>6</v>
      </c>
      <c r="C48" t="s">
        <v>160</v>
      </c>
      <c r="D48" t="s">
        <v>165</v>
      </c>
      <c r="E48" s="3">
        <v>2850.43</v>
      </c>
    </row>
    <row r="49" spans="1:5" ht="17.25" x14ac:dyDescent="0.3">
      <c r="A49" s="4" t="s">
        <v>152</v>
      </c>
      <c r="B49" t="s">
        <v>6</v>
      </c>
      <c r="C49" t="s">
        <v>161</v>
      </c>
      <c r="D49" t="s">
        <v>165</v>
      </c>
      <c r="E49" s="3">
        <v>2850.43</v>
      </c>
    </row>
    <row r="50" spans="1:5" ht="17.25" x14ac:dyDescent="0.3">
      <c r="A50" s="11" t="s">
        <v>153</v>
      </c>
      <c r="B50" t="s">
        <v>6</v>
      </c>
      <c r="C50" t="s">
        <v>143</v>
      </c>
      <c r="D50" t="s">
        <v>165</v>
      </c>
      <c r="E50" s="3">
        <f>1132.4*2</f>
        <v>2264.8000000000002</v>
      </c>
    </row>
    <row r="51" spans="1:5" ht="17.25" x14ac:dyDescent="0.3">
      <c r="A51" s="11" t="s">
        <v>155</v>
      </c>
      <c r="B51" t="s">
        <v>6</v>
      </c>
      <c r="C51" t="s">
        <v>162</v>
      </c>
      <c r="D51" t="s">
        <v>165</v>
      </c>
      <c r="E51" s="3">
        <v>1132.4000000000001</v>
      </c>
    </row>
    <row r="52" spans="1:5" ht="17.25" x14ac:dyDescent="0.3">
      <c r="A52" s="11" t="s">
        <v>158</v>
      </c>
      <c r="B52" t="s">
        <v>6</v>
      </c>
      <c r="C52" t="s">
        <v>164</v>
      </c>
      <c r="D52" t="s">
        <v>165</v>
      </c>
      <c r="E52" s="3">
        <v>1491.98</v>
      </c>
    </row>
    <row r="53" spans="1:5" ht="17.25" x14ac:dyDescent="0.3">
      <c r="A53" s="4" t="s">
        <v>167</v>
      </c>
      <c r="B53" t="s">
        <v>6</v>
      </c>
      <c r="C53" t="s">
        <v>168</v>
      </c>
      <c r="D53" t="s">
        <v>169</v>
      </c>
      <c r="E53" s="3">
        <v>3303.24</v>
      </c>
    </row>
    <row r="54" spans="1:5" ht="17.25" x14ac:dyDescent="0.3">
      <c r="A54" s="4" t="s">
        <v>170</v>
      </c>
      <c r="B54" t="s">
        <v>6</v>
      </c>
      <c r="C54" t="s">
        <v>7</v>
      </c>
      <c r="D54" t="s">
        <v>171</v>
      </c>
      <c r="E54" s="3">
        <v>1185.3699999999999</v>
      </c>
    </row>
    <row r="55" spans="1:5" ht="17.25" x14ac:dyDescent="0.3">
      <c r="A55" s="4" t="s">
        <v>74</v>
      </c>
      <c r="B55" t="s">
        <v>6</v>
      </c>
      <c r="C55" t="s">
        <v>75</v>
      </c>
      <c r="D55" t="s">
        <v>76</v>
      </c>
      <c r="E55" s="3">
        <v>1053.78</v>
      </c>
    </row>
    <row r="56" spans="1:5" ht="17.25" x14ac:dyDescent="0.3">
      <c r="A56" s="4" t="s">
        <v>188</v>
      </c>
      <c r="B56" t="s">
        <v>6</v>
      </c>
      <c r="C56" t="s">
        <v>191</v>
      </c>
      <c r="D56" t="s">
        <v>192</v>
      </c>
      <c r="E56" s="3">
        <v>1231.78</v>
      </c>
    </row>
    <row r="57" spans="1:5" ht="17.25" x14ac:dyDescent="0.3">
      <c r="A57" s="4" t="s">
        <v>189</v>
      </c>
      <c r="B57" t="s">
        <v>6</v>
      </c>
      <c r="C57" t="s">
        <v>38</v>
      </c>
      <c r="D57" t="s">
        <v>192</v>
      </c>
      <c r="E57" s="3">
        <v>1132.4000000000001</v>
      </c>
    </row>
    <row r="58" spans="1:5" ht="17.25" x14ac:dyDescent="0.3">
      <c r="A58" s="4" t="s">
        <v>190</v>
      </c>
      <c r="B58" t="s">
        <v>6</v>
      </c>
      <c r="C58" t="s">
        <v>39</v>
      </c>
      <c r="D58" t="s">
        <v>192</v>
      </c>
      <c r="E58" s="3">
        <v>1132.4000000000001</v>
      </c>
    </row>
    <row r="59" spans="1:5" ht="17.25" x14ac:dyDescent="0.3">
      <c r="A59" s="4" t="s">
        <v>193</v>
      </c>
      <c r="B59" t="s">
        <v>6</v>
      </c>
      <c r="C59" t="s">
        <v>7</v>
      </c>
      <c r="D59" t="s">
        <v>195</v>
      </c>
      <c r="E59" s="3">
        <v>1202.29</v>
      </c>
    </row>
    <row r="60" spans="1:5" ht="17.25" x14ac:dyDescent="0.3">
      <c r="A60" s="4" t="s">
        <v>194</v>
      </c>
      <c r="B60" t="s">
        <v>6</v>
      </c>
      <c r="C60" t="s">
        <v>196</v>
      </c>
      <c r="D60" t="s">
        <v>195</v>
      </c>
      <c r="E60" s="3">
        <v>1053.78</v>
      </c>
    </row>
    <row r="61" spans="1:5" ht="17.25" x14ac:dyDescent="0.3">
      <c r="A61" s="4" t="s">
        <v>197</v>
      </c>
      <c r="B61" t="s">
        <v>6</v>
      </c>
      <c r="C61" t="s">
        <v>198</v>
      </c>
      <c r="D61" t="s">
        <v>199</v>
      </c>
      <c r="E61" s="3">
        <v>1243.79</v>
      </c>
    </row>
    <row r="62" spans="1:5" ht="17.25" x14ac:dyDescent="0.3">
      <c r="A62" s="4" t="s">
        <v>94</v>
      </c>
      <c r="B62" t="s">
        <v>104</v>
      </c>
      <c r="C62" t="s">
        <v>107</v>
      </c>
      <c r="D62" t="s">
        <v>116</v>
      </c>
      <c r="E62" s="3">
        <v>2090.2800000000002</v>
      </c>
    </row>
    <row r="63" spans="1:5" ht="17.25" x14ac:dyDescent="0.3">
      <c r="A63" s="4" t="s">
        <v>95</v>
      </c>
      <c r="B63" t="s">
        <v>104</v>
      </c>
      <c r="C63" t="s">
        <v>108</v>
      </c>
      <c r="D63" t="s">
        <v>116</v>
      </c>
      <c r="E63" s="3">
        <v>1110.0899999999999</v>
      </c>
    </row>
    <row r="64" spans="1:5" ht="17.25" x14ac:dyDescent="0.3">
      <c r="A64" s="4" t="s">
        <v>96</v>
      </c>
      <c r="B64" t="s">
        <v>104</v>
      </c>
      <c r="C64" t="s">
        <v>109</v>
      </c>
      <c r="D64" t="s">
        <v>116</v>
      </c>
      <c r="E64" s="3">
        <v>1245.24</v>
      </c>
    </row>
    <row r="65" spans="1:5" ht="17.25" x14ac:dyDescent="0.3">
      <c r="A65" s="4" t="s">
        <v>97</v>
      </c>
      <c r="B65" t="s">
        <v>104</v>
      </c>
      <c r="C65" t="s">
        <v>110</v>
      </c>
      <c r="D65" t="s">
        <v>116</v>
      </c>
      <c r="E65" s="3">
        <v>1110.0899999999999</v>
      </c>
    </row>
    <row r="66" spans="1:5" ht="17.25" x14ac:dyDescent="0.3">
      <c r="A66" s="4" t="s">
        <v>98</v>
      </c>
      <c r="B66" t="s">
        <v>104</v>
      </c>
      <c r="C66" t="s">
        <v>111</v>
      </c>
      <c r="D66" t="s">
        <v>116</v>
      </c>
      <c r="E66" s="3">
        <v>1872.3</v>
      </c>
    </row>
    <row r="67" spans="1:5" ht="17.25" x14ac:dyDescent="0.3">
      <c r="A67" s="4" t="s">
        <v>100</v>
      </c>
      <c r="B67" t="s">
        <v>104</v>
      </c>
      <c r="C67" t="s">
        <v>113</v>
      </c>
      <c r="D67" t="s">
        <v>116</v>
      </c>
      <c r="E67" s="3">
        <v>1759.68</v>
      </c>
    </row>
    <row r="68" spans="1:5" ht="17.25" x14ac:dyDescent="0.3">
      <c r="A68" s="4" t="s">
        <v>118</v>
      </c>
      <c r="B68" t="s">
        <v>122</v>
      </c>
      <c r="C68" t="s">
        <v>124</v>
      </c>
      <c r="D68" t="s">
        <v>127</v>
      </c>
      <c r="E68" s="3">
        <v>1356.58</v>
      </c>
    </row>
    <row r="69" spans="1:5" ht="17.25" x14ac:dyDescent="0.3">
      <c r="A69" s="4" t="s">
        <v>173</v>
      </c>
      <c r="B69" t="s">
        <v>180</v>
      </c>
      <c r="C69" t="s">
        <v>179</v>
      </c>
      <c r="D69" t="s">
        <v>187</v>
      </c>
      <c r="E69" s="3">
        <v>2147.11</v>
      </c>
    </row>
    <row r="70" spans="1:5" ht="17.25" x14ac:dyDescent="0.3">
      <c r="A70" s="11" t="s">
        <v>178</v>
      </c>
      <c r="B70" t="s">
        <v>180</v>
      </c>
      <c r="C70" t="s">
        <v>185</v>
      </c>
      <c r="D70" t="s">
        <v>187</v>
      </c>
      <c r="E70" s="3">
        <v>24511.71</v>
      </c>
    </row>
    <row r="71" spans="1:5" ht="17.25" x14ac:dyDescent="0.3">
      <c r="A71" s="4" t="s">
        <v>172</v>
      </c>
      <c r="B71" t="s">
        <v>180</v>
      </c>
      <c r="C71" t="s">
        <v>7</v>
      </c>
      <c r="D71" t="s">
        <v>186</v>
      </c>
      <c r="E71" s="3">
        <v>2147.11</v>
      </c>
    </row>
    <row r="72" spans="1:5" ht="17.25" x14ac:dyDescent="0.3">
      <c r="A72" s="4" t="s">
        <v>174</v>
      </c>
      <c r="B72" t="s">
        <v>180</v>
      </c>
      <c r="C72" t="s">
        <v>181</v>
      </c>
      <c r="D72" t="s">
        <v>186</v>
      </c>
      <c r="E72" s="3">
        <v>1781.55</v>
      </c>
    </row>
    <row r="73" spans="1:5" ht="17.25" x14ac:dyDescent="0.3">
      <c r="A73" s="11" t="s">
        <v>175</v>
      </c>
      <c r="B73" t="s">
        <v>180</v>
      </c>
      <c r="C73" t="s">
        <v>182</v>
      </c>
      <c r="D73" t="s">
        <v>186</v>
      </c>
      <c r="E73" s="3">
        <v>18003</v>
      </c>
    </row>
    <row r="74" spans="1:5" ht="17.25" x14ac:dyDescent="0.3">
      <c r="A74" s="11" t="s">
        <v>176</v>
      </c>
      <c r="B74" t="s">
        <v>180</v>
      </c>
      <c r="C74" t="s">
        <v>183</v>
      </c>
      <c r="D74" t="s">
        <v>186</v>
      </c>
      <c r="E74" s="3">
        <v>2157.2399999999998</v>
      </c>
    </row>
    <row r="75" spans="1:5" ht="17.25" x14ac:dyDescent="0.3">
      <c r="A75" s="11" t="s">
        <v>177</v>
      </c>
      <c r="B75" t="s">
        <v>180</v>
      </c>
      <c r="C75" t="s">
        <v>184</v>
      </c>
      <c r="D75" t="s">
        <v>186</v>
      </c>
      <c r="E75" s="3">
        <v>1699.8</v>
      </c>
    </row>
    <row r="76" spans="1:5" ht="17.25" x14ac:dyDescent="0.3">
      <c r="A76" s="4" t="s">
        <v>81</v>
      </c>
      <c r="B76" t="s">
        <v>85</v>
      </c>
      <c r="C76" t="s">
        <v>90</v>
      </c>
      <c r="D76" t="s">
        <v>83</v>
      </c>
      <c r="E76" s="3">
        <f>1234.9*8</f>
        <v>9879.2000000000007</v>
      </c>
    </row>
    <row r="77" spans="1:5" ht="17.25" x14ac:dyDescent="0.3">
      <c r="A77" s="11" t="s">
        <v>156</v>
      </c>
      <c r="B77" t="s">
        <v>85</v>
      </c>
      <c r="C77" t="s">
        <v>163</v>
      </c>
      <c r="D77" t="s">
        <v>165</v>
      </c>
      <c r="E77" s="3">
        <v>2370.58</v>
      </c>
    </row>
    <row r="78" spans="1:5" ht="17.25" x14ac:dyDescent="0.3">
      <c r="A78" s="9" t="s">
        <v>99</v>
      </c>
      <c r="B78" t="s">
        <v>105</v>
      </c>
      <c r="C78" t="s">
        <v>112</v>
      </c>
      <c r="D78" t="s">
        <v>116</v>
      </c>
      <c r="E78" s="3">
        <v>1759.76</v>
      </c>
    </row>
    <row r="79" spans="1:5" ht="17.25" x14ac:dyDescent="0.3">
      <c r="A79" s="4" t="s">
        <v>120</v>
      </c>
      <c r="B79" t="s">
        <v>121</v>
      </c>
      <c r="C79" t="s">
        <v>126</v>
      </c>
      <c r="D79" t="s">
        <v>129</v>
      </c>
      <c r="E79" s="3">
        <v>2964</v>
      </c>
    </row>
    <row r="80" spans="1:5" ht="17.25" x14ac:dyDescent="0.3">
      <c r="A80" s="4" t="s">
        <v>117</v>
      </c>
      <c r="B80" t="s">
        <v>121</v>
      </c>
      <c r="C80" t="s">
        <v>123</v>
      </c>
      <c r="D80" t="s">
        <v>127</v>
      </c>
      <c r="E80" s="3">
        <v>1856.4</v>
      </c>
    </row>
    <row r="81" spans="1:5" ht="17.25" x14ac:dyDescent="0.3">
      <c r="A81" s="4" t="s">
        <v>119</v>
      </c>
      <c r="B81" t="s">
        <v>121</v>
      </c>
      <c r="C81" t="s">
        <v>125</v>
      </c>
      <c r="D81" t="s">
        <v>128</v>
      </c>
      <c r="E81" s="3">
        <f>(1466.4*3)+(1367.19*8)</f>
        <v>15336.720000000001</v>
      </c>
    </row>
    <row r="82" spans="1:5" ht="17.25" x14ac:dyDescent="0.3">
      <c r="A82" s="4" t="s">
        <v>15</v>
      </c>
      <c r="B82" t="s">
        <v>22</v>
      </c>
      <c r="C82" t="s">
        <v>16</v>
      </c>
      <c r="D82" t="s">
        <v>14</v>
      </c>
      <c r="E82" s="3">
        <v>1053.78</v>
      </c>
    </row>
    <row r="83" spans="1:5" ht="17.25" x14ac:dyDescent="0.3">
      <c r="A83" s="4" t="s">
        <v>133</v>
      </c>
      <c r="B83" t="s">
        <v>141</v>
      </c>
      <c r="C83" t="s">
        <v>143</v>
      </c>
      <c r="D83" t="s">
        <v>150</v>
      </c>
      <c r="E83" s="3">
        <v>1053.78</v>
      </c>
    </row>
    <row r="84" spans="1:5" ht="17.25" x14ac:dyDescent="0.3">
      <c r="A84" s="4" t="s">
        <v>134</v>
      </c>
      <c r="B84" t="s">
        <v>141</v>
      </c>
      <c r="C84" t="s">
        <v>143</v>
      </c>
      <c r="D84" t="s">
        <v>150</v>
      </c>
      <c r="E84" s="3">
        <v>1053.78</v>
      </c>
    </row>
    <row r="85" spans="1:5" ht="17.25" x14ac:dyDescent="0.3">
      <c r="A85" s="4" t="s">
        <v>137</v>
      </c>
      <c r="B85" t="s">
        <v>141</v>
      </c>
      <c r="C85" t="s">
        <v>146</v>
      </c>
      <c r="D85" t="s">
        <v>150</v>
      </c>
      <c r="E85" s="3">
        <v>1959.63</v>
      </c>
    </row>
    <row r="86" spans="1:5" ht="17.25" x14ac:dyDescent="0.3">
      <c r="A86" s="4" t="s">
        <v>78</v>
      </c>
      <c r="B86" t="s">
        <v>84</v>
      </c>
      <c r="C86" t="s">
        <v>87</v>
      </c>
      <c r="D86" t="s">
        <v>83</v>
      </c>
      <c r="E86" s="3">
        <v>1389.65</v>
      </c>
    </row>
    <row r="87" spans="1:5" ht="17.25" x14ac:dyDescent="0.3">
      <c r="A87" s="4" t="s">
        <v>80</v>
      </c>
      <c r="B87" t="s">
        <v>84</v>
      </c>
      <c r="C87" t="s">
        <v>89</v>
      </c>
      <c r="D87" t="s">
        <v>83</v>
      </c>
      <c r="E87" s="3">
        <f>1314.77*2</f>
        <v>2629.54</v>
      </c>
    </row>
    <row r="88" spans="1:5" ht="17.25" x14ac:dyDescent="0.3">
      <c r="A88" s="11" t="s">
        <v>154</v>
      </c>
      <c r="B88" t="s">
        <v>159</v>
      </c>
      <c r="C88" t="s">
        <v>161</v>
      </c>
      <c r="D88" t="s">
        <v>165</v>
      </c>
      <c r="E88" s="3">
        <v>1132.4000000000001</v>
      </c>
    </row>
    <row r="91" spans="1:5" x14ac:dyDescent="0.25">
      <c r="D91" t="s">
        <v>204</v>
      </c>
      <c r="E91" s="3">
        <f>SUM(E3:E88)</f>
        <v>196860.51999999993</v>
      </c>
    </row>
    <row r="94" spans="1:5" x14ac:dyDescent="0.25">
      <c r="A94" s="12" t="s">
        <v>206</v>
      </c>
      <c r="B94" s="13" t="s">
        <v>208</v>
      </c>
    </row>
    <row r="95" spans="1:5" x14ac:dyDescent="0.25">
      <c r="A95" s="12" t="s">
        <v>207</v>
      </c>
      <c r="B95" s="14">
        <v>46045</v>
      </c>
    </row>
  </sheetData>
  <sortState xmlns:xlrd2="http://schemas.microsoft.com/office/spreadsheetml/2017/richdata2" ref="A4:E90">
    <sortCondition ref="B4:B90"/>
    <sortCondition ref="D4:D90"/>
  </sortState>
  <mergeCells count="2">
    <mergeCell ref="A1:E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Kinley Harmon</cp:lastModifiedBy>
  <dcterms:created xsi:type="dcterms:W3CDTF">2026-01-14T17:01:02Z</dcterms:created>
  <dcterms:modified xsi:type="dcterms:W3CDTF">2026-01-23T21:26:36Z</dcterms:modified>
</cp:coreProperties>
</file>