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ary Ordinances\2026\"/>
    </mc:Choice>
  </mc:AlternateContent>
  <xr:revisionPtr revIDLastSave="0" documentId="13_ncr:1_{6572E8E0-85C7-4B4F-A53B-70F0DAC3B334}" xr6:coauthVersionLast="47" xr6:coauthVersionMax="47" xr10:uidLastSave="{00000000-0000-0000-0000-000000000000}"/>
  <bookViews>
    <workbookView xWindow="19080" yWindow="-120" windowWidth="19440" windowHeight="15000" firstSheet="2" activeTab="2" xr2:uid="{00000000-000D-0000-FFFF-FFFF00000000}"/>
  </bookViews>
  <sheets>
    <sheet name="2011" sheetId="1" r:id="rId1"/>
    <sheet name="2013" sheetId="4" r:id="rId2"/>
    <sheet name="2024" sheetId="2" r:id="rId3"/>
  </sheets>
  <definedNames>
    <definedName name="_xlnm.Print_Area" localSheetId="2">'2024'!$A$1:$I$52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H168" i="2" s="1"/>
  <c r="G23" i="2"/>
  <c r="I163" i="2" s="1"/>
  <c r="H143" i="2"/>
  <c r="G20" i="2"/>
  <c r="H138" i="2" s="1"/>
  <c r="G19" i="2"/>
  <c r="G18" i="2"/>
  <c r="G17" i="2"/>
  <c r="H58" i="2" s="1"/>
  <c r="G15" i="2"/>
  <c r="G14" i="2"/>
  <c r="I14" i="2" s="1"/>
  <c r="G13" i="2"/>
  <c r="I12" i="2"/>
  <c r="G11" i="2"/>
  <c r="H123" i="2"/>
  <c r="I123" i="2"/>
  <c r="H122" i="2"/>
  <c r="I122" i="2"/>
  <c r="H54" i="2"/>
  <c r="I54" i="2"/>
  <c r="H147" i="2"/>
  <c r="I147" i="2"/>
  <c r="H120" i="2"/>
  <c r="I120" i="2"/>
  <c r="H52" i="2"/>
  <c r="I52" i="2"/>
  <c r="I70" i="2"/>
  <c r="H70" i="2"/>
  <c r="I69" i="2"/>
  <c r="H69" i="2"/>
  <c r="H71" i="2"/>
  <c r="I68" i="2"/>
  <c r="H68" i="2"/>
  <c r="I9" i="2"/>
  <c r="I98" i="2"/>
  <c r="I10" i="2"/>
  <c r="I20" i="2"/>
  <c r="I50" i="2"/>
  <c r="I51" i="2"/>
  <c r="I53" i="2"/>
  <c r="I56" i="2"/>
  <c r="I63" i="2"/>
  <c r="I64" i="2"/>
  <c r="I65" i="2"/>
  <c r="I67" i="2"/>
  <c r="I74" i="2"/>
  <c r="I75" i="2"/>
  <c r="I76" i="2"/>
  <c r="I78" i="2"/>
  <c r="I80" i="2"/>
  <c r="I84" i="2"/>
  <c r="I88" i="2"/>
  <c r="I99" i="2"/>
  <c r="I100" i="2"/>
  <c r="I101" i="2"/>
  <c r="I102" i="2"/>
  <c r="I103" i="2"/>
  <c r="I106" i="2"/>
  <c r="I107" i="2"/>
  <c r="I108" i="2"/>
  <c r="I109" i="2"/>
  <c r="I110" i="2"/>
  <c r="I111" i="2"/>
  <c r="I114" i="2"/>
  <c r="I117" i="2"/>
  <c r="I116" i="2"/>
  <c r="I118" i="2"/>
  <c r="I119" i="2"/>
  <c r="I121" i="2"/>
  <c r="I127" i="2"/>
  <c r="I129" i="2"/>
  <c r="I130" i="2"/>
  <c r="I131" i="2"/>
  <c r="I132" i="2"/>
  <c r="I133" i="2"/>
  <c r="I134" i="2"/>
  <c r="I22" i="2"/>
  <c r="I139" i="2"/>
  <c r="I144" i="2"/>
  <c r="I145" i="2"/>
  <c r="I146" i="2"/>
  <c r="I148" i="2"/>
  <c r="I150" i="2"/>
  <c r="I152" i="2"/>
  <c r="I153" i="2"/>
  <c r="I154" i="2"/>
  <c r="I155" i="2"/>
  <c r="I161" i="2"/>
  <c r="I162" i="2"/>
  <c r="I164" i="2"/>
  <c r="I169" i="2"/>
  <c r="I170" i="2"/>
  <c r="I172" i="2"/>
  <c r="H148" i="2"/>
  <c r="H98" i="2"/>
  <c r="H75" i="2"/>
  <c r="H65" i="2"/>
  <c r="H64" i="2"/>
  <c r="H63" i="2"/>
  <c r="E123" i="4"/>
  <c r="E122" i="4"/>
  <c r="E121" i="4"/>
  <c r="E120" i="4"/>
  <c r="E119" i="4"/>
  <c r="E118" i="4"/>
  <c r="E117" i="4"/>
  <c r="E111" i="4"/>
  <c r="E110" i="4"/>
  <c r="E101" i="4"/>
  <c r="E99" i="4"/>
  <c r="E95" i="4"/>
  <c r="E87" i="4"/>
  <c r="E88" i="4"/>
  <c r="E89" i="4"/>
  <c r="E90" i="4"/>
  <c r="E91" i="4"/>
  <c r="E92" i="4"/>
  <c r="E86" i="4"/>
  <c r="E79" i="4"/>
  <c r="E78" i="4"/>
  <c r="E77" i="4"/>
  <c r="E72" i="4"/>
  <c r="E68" i="4"/>
  <c r="E67" i="4"/>
  <c r="E62" i="4"/>
  <c r="E61" i="4"/>
  <c r="E58" i="4"/>
  <c r="E57" i="4"/>
  <c r="E47" i="4"/>
  <c r="E46" i="4"/>
  <c r="E45" i="4"/>
  <c r="E44" i="4"/>
  <c r="E41" i="4"/>
  <c r="E40" i="4"/>
  <c r="E28" i="4"/>
  <c r="E27" i="4"/>
  <c r="E24" i="4"/>
  <c r="E23" i="4"/>
  <c r="E14" i="4"/>
  <c r="E15" i="4"/>
  <c r="E16" i="4"/>
  <c r="E17" i="4"/>
  <c r="E18" i="4"/>
  <c r="E19" i="4"/>
  <c r="E13" i="4"/>
  <c r="E9" i="4"/>
  <c r="E6" i="4"/>
  <c r="E4" i="4"/>
  <c r="H154" i="2"/>
  <c r="H119" i="2"/>
  <c r="H169" i="2"/>
  <c r="H78" i="2"/>
  <c r="H51" i="2"/>
  <c r="H164" i="2"/>
  <c r="H144" i="2"/>
  <c r="H145" i="2"/>
  <c r="H146" i="2"/>
  <c r="H150" i="2"/>
  <c r="H151" i="2"/>
  <c r="H152" i="2"/>
  <c r="H139" i="2"/>
  <c r="H118" i="2"/>
  <c r="H111" i="2"/>
  <c r="H99" i="2"/>
  <c r="H172" i="2"/>
  <c r="H50" i="2"/>
  <c r="H53" i="2"/>
  <c r="H55" i="2"/>
  <c r="H56" i="2"/>
  <c r="H74" i="2"/>
  <c r="H76" i="2"/>
  <c r="H80" i="2"/>
  <c r="H83" i="2"/>
  <c r="H84" i="2"/>
  <c r="H88" i="2"/>
  <c r="H101" i="2"/>
  <c r="H103" i="2"/>
  <c r="H106" i="2"/>
  <c r="H107" i="2"/>
  <c r="H108" i="2"/>
  <c r="H109" i="2"/>
  <c r="H110" i="2"/>
  <c r="H114" i="2"/>
  <c r="H116" i="2"/>
  <c r="H117" i="2"/>
  <c r="H121" i="2"/>
  <c r="H129" i="2"/>
  <c r="H130" i="2"/>
  <c r="H131" i="2"/>
  <c r="H132" i="2"/>
  <c r="H133" i="2"/>
  <c r="H134" i="2"/>
  <c r="H22" i="2"/>
  <c r="H153" i="2"/>
  <c r="H155" i="2"/>
  <c r="H161" i="2"/>
  <c r="H162" i="2"/>
  <c r="H170" i="2"/>
  <c r="H10" i="2"/>
  <c r="H17" i="2"/>
  <c r="H20" i="2"/>
  <c r="H9" i="2"/>
  <c r="H61" i="2"/>
  <c r="I61" i="2"/>
  <c r="I168" i="2"/>
  <c r="I138" i="2" l="1"/>
  <c r="I58" i="2"/>
  <c r="I143" i="2"/>
  <c r="H12" i="2"/>
  <c r="H11" i="2"/>
  <c r="I11" i="2"/>
</calcChain>
</file>

<file path=xl/sharedStrings.xml><?xml version="1.0" encoding="utf-8"?>
<sst xmlns="http://schemas.openxmlformats.org/spreadsheetml/2006/main" count="436" uniqueCount="258">
  <si>
    <t>SALARY ORDINANCE FT</t>
  </si>
  <si>
    <t>Base Hourly</t>
  </si>
  <si>
    <t>BASE SALARY</t>
  </si>
  <si>
    <t>WITH 6%</t>
  </si>
  <si>
    <t>POSITION</t>
  </si>
  <si>
    <t>or biweekly rate +.25</t>
  </si>
  <si>
    <t>DEFERRED COMP</t>
  </si>
  <si>
    <t>Drug and Alcohol</t>
  </si>
  <si>
    <t>Secretary</t>
  </si>
  <si>
    <t>APC DIRECTOR</t>
  </si>
  <si>
    <t>ASSESSOR</t>
  </si>
  <si>
    <t>Chief Deputy</t>
  </si>
  <si>
    <t>2nd Deputy (Reassessment)</t>
  </si>
  <si>
    <t>Part Time 2nd Deputy</t>
  </si>
  <si>
    <t>Level II Certification (2)</t>
  </si>
  <si>
    <t>$1,000 annually</t>
  </si>
  <si>
    <t>AUDITOR</t>
  </si>
  <si>
    <t>2nd Deputies (2)</t>
  </si>
  <si>
    <t>Payroll Deputy</t>
  </si>
  <si>
    <t>Bookkeeper</t>
  </si>
  <si>
    <t>BUILDING COMMISSIONER</t>
  </si>
  <si>
    <t>BUILDING SUPERINTENDENT</t>
  </si>
  <si>
    <t>Custodian</t>
  </si>
  <si>
    <t>Maintenance/Custodian</t>
  </si>
  <si>
    <t>CEMETERY SUPERVISOR</t>
  </si>
  <si>
    <t>$935 annually</t>
  </si>
  <si>
    <t>Cemetery Mower (2)</t>
  </si>
  <si>
    <t>CIRCUIT COURT JUDGE</t>
  </si>
  <si>
    <t>$5000 annually</t>
  </si>
  <si>
    <t>Senior Court Reporter</t>
  </si>
  <si>
    <t>Assistant Court Reporter</t>
  </si>
  <si>
    <t>Part-Time Court Reporter</t>
  </si>
  <si>
    <t>CLERK</t>
  </si>
  <si>
    <t>2nd Deputies (6)</t>
  </si>
  <si>
    <t>Part Time Deputy Clerk</t>
  </si>
  <si>
    <t>Election Board (3)</t>
  </si>
  <si>
    <t>$6000 annually</t>
  </si>
  <si>
    <t>Absent Voter Board</t>
  </si>
  <si>
    <t>$6,600 annually</t>
  </si>
  <si>
    <t>15 Inspectors</t>
  </si>
  <si>
    <t>$4,090 annually</t>
  </si>
  <si>
    <t>30 Judges</t>
  </si>
  <si>
    <t>$6,000 annually</t>
  </si>
  <si>
    <t>32 Clerks</t>
  </si>
  <si>
    <t>$6,400 annually</t>
  </si>
  <si>
    <t>2 Voting Techs</t>
  </si>
  <si>
    <t>$4,000 annually</t>
  </si>
  <si>
    <t>Dep. Clerk Overtime</t>
  </si>
  <si>
    <t>Reg. Officer</t>
  </si>
  <si>
    <t>$1,300 annually</t>
  </si>
  <si>
    <t>ProV Ballot</t>
  </si>
  <si>
    <t>$400 annually</t>
  </si>
  <si>
    <t>COMMISSIONERS (3)</t>
  </si>
  <si>
    <t>Cartographer</t>
  </si>
  <si>
    <t>Cartographer/Floater</t>
  </si>
  <si>
    <t>Soil &amp; Water Office Manager</t>
  </si>
  <si>
    <t>COMM CORRECTIONS DIRECTOR (F82)</t>
  </si>
  <si>
    <t>Administrative Assistant (Fund 82)</t>
  </si>
  <si>
    <t>Comm Corr User Fee Admin Asst (F82)</t>
  </si>
  <si>
    <t>Comm Corre User Fee Field Officer (F82)</t>
  </si>
  <si>
    <t>Part-Time Administrative Assistant (F106)</t>
  </si>
  <si>
    <t>Part-Time Field Officer (Fund 106)</t>
  </si>
  <si>
    <t>Part-Time Field Officer #2</t>
  </si>
  <si>
    <t>COMPUTER TECHNICIAN</t>
  </si>
  <si>
    <t>CORONOR</t>
  </si>
  <si>
    <t>Deputy Coroner</t>
  </si>
  <si>
    <t>$1471 annually</t>
  </si>
  <si>
    <t>Special Deputy</t>
  </si>
  <si>
    <t>COUNCIL (7)</t>
  </si>
  <si>
    <t>EMS DIRECTOR</t>
  </si>
  <si>
    <t xml:space="preserve">Full Time EMT Basic (2,080 hours each) </t>
  </si>
  <si>
    <t>Full Time EMT Advanced (2,080 hours each)</t>
  </si>
  <si>
    <t>Part Time EMT Basic</t>
  </si>
  <si>
    <t>Part Time EMT Advanced</t>
  </si>
  <si>
    <t>Full Time Paramedic  (2,080 hours each)</t>
  </si>
  <si>
    <t xml:space="preserve">Part Time Paramedic </t>
  </si>
  <si>
    <t>Shift Supervisor (3)</t>
  </si>
  <si>
    <t>Training Officer (2080 hours)</t>
  </si>
  <si>
    <t>First Responder</t>
  </si>
  <si>
    <t>Administrative Assistant (80 hrs. biwkly)</t>
  </si>
  <si>
    <t>Deputy Director</t>
  </si>
  <si>
    <t>On Call</t>
  </si>
  <si>
    <t>EXTENSION AGENT</t>
  </si>
  <si>
    <t>Extension Educator</t>
  </si>
  <si>
    <t>Office Manager</t>
  </si>
  <si>
    <t>Program Assistant (31 hours per week)</t>
  </si>
  <si>
    <t>Part Time</t>
  </si>
  <si>
    <t>HEALTH OFFICER</t>
  </si>
  <si>
    <t>$3866.79 semi-annually = $7734 annually</t>
  </si>
  <si>
    <t>Part Time Health Coordinator</t>
  </si>
  <si>
    <t>Asst. Public Health Coord. (5 hrs wk) (F189)</t>
  </si>
  <si>
    <t xml:space="preserve">Registar </t>
  </si>
  <si>
    <t>Public Health Nurse</t>
  </si>
  <si>
    <t xml:space="preserve">Sanitarian </t>
  </si>
  <si>
    <t>Custodian (10 hours/week)</t>
  </si>
  <si>
    <t>Local Health Mtc Secretary(F98/$20,000 yr)</t>
  </si>
  <si>
    <t>Local Health Tobacco Secretary (F169)</t>
  </si>
  <si>
    <t>Supplements Health Mtc. Secretary Salary after $20,000 used</t>
  </si>
  <si>
    <t>HIGHWAY SUPERVISOR</t>
  </si>
  <si>
    <t>Sub Super (3)</t>
  </si>
  <si>
    <t>Equipment Operator (6)</t>
  </si>
  <si>
    <t>Gradall</t>
  </si>
  <si>
    <t>Mower/Cutter</t>
  </si>
  <si>
    <t>Mechanic</t>
  </si>
  <si>
    <t>Assistant Mechanic</t>
  </si>
  <si>
    <t>Summer Help (6)</t>
  </si>
  <si>
    <t>$27,343 annually for all six</t>
  </si>
  <si>
    <t>911 DIRECTOR (Civil Defense Fund)</t>
  </si>
  <si>
    <t>Admin Chief Dispatch (Civil Defense)</t>
  </si>
  <si>
    <t>24 Hour Dispatch</t>
  </si>
  <si>
    <t>16 Hour Dispatch</t>
  </si>
  <si>
    <t>Part Time Replacement</t>
  </si>
  <si>
    <t>Dispatch/Shift Supervisor (2)</t>
  </si>
  <si>
    <t>Shift Supervisor</t>
  </si>
  <si>
    <t>Dispatch (5)</t>
  </si>
  <si>
    <t>Lead Dispatch</t>
  </si>
  <si>
    <t>PROBATION  (Divide among 1-28,30 &amp;188)</t>
  </si>
  <si>
    <t>(Longevity included in pay)</t>
  </si>
  <si>
    <t>Chief Probation Officer (Cunningham)</t>
  </si>
  <si>
    <t>Probation Officer 2 (Higdon)</t>
  </si>
  <si>
    <t>On-Call (Higdon)</t>
  </si>
  <si>
    <t>Probation Officer 3 (Spicer)</t>
  </si>
  <si>
    <t>Probation Officer 4 (Pool)</t>
  </si>
  <si>
    <t>Secretary (1/2 of salary) (1-28 Co. Gen.)</t>
  </si>
  <si>
    <t>Secretary (1/2 of salary) (30 Users Fee)</t>
  </si>
  <si>
    <t>Part Time (400 hours maximum)</t>
  </si>
  <si>
    <t>PROSECUTOR SUPPL SAL (IV-D)</t>
  </si>
  <si>
    <t>Chief Deputy (Co. Gen)</t>
  </si>
  <si>
    <t>$2280 annually</t>
  </si>
  <si>
    <t>2nd Dep Prosecutor (Co. Gen)</t>
  </si>
  <si>
    <t>2nd Dep Prosecutor (IV-D)</t>
  </si>
  <si>
    <t>Asst to Prosecutor (59 hrs biwkly) Gen.</t>
  </si>
  <si>
    <t>Asst to Prosecutor (21 hrs biwkly) IV-D</t>
  </si>
  <si>
    <t>Prosecutor Sec (1/2 Co. Gen)</t>
  </si>
  <si>
    <t>Prosecutor Sec (1/2 IV-D)</t>
  </si>
  <si>
    <t>Assistant Prosecutor Secretary (Co Gen)</t>
  </si>
  <si>
    <t>IV-D Administrator (IV-D)</t>
  </si>
  <si>
    <t>IV-D CLERK (IV-D) ADMIN</t>
  </si>
  <si>
    <t xml:space="preserve">IV-D Referee (IV-D) </t>
  </si>
  <si>
    <t>Drug Interdiction Officer (209) Grant $$</t>
  </si>
  <si>
    <t>RECORDER</t>
  </si>
  <si>
    <t>Part-Time (2) (Perpetuation Fund)</t>
  </si>
  <si>
    <t>SHERIFF (County's Portion of Salary)</t>
  </si>
  <si>
    <t>Matron</t>
  </si>
  <si>
    <t>Deputies (9)</t>
  </si>
  <si>
    <t>Investigator</t>
  </si>
  <si>
    <t>Deputy Floater</t>
  </si>
  <si>
    <t>Administrative Assistant</t>
  </si>
  <si>
    <t>Replacements</t>
  </si>
  <si>
    <t>Jailers (12)</t>
  </si>
  <si>
    <t>Jail Commander (Comm. Corr. Grant)</t>
  </si>
  <si>
    <t>Jail Comm Supp</t>
  </si>
  <si>
    <t>Part Time Jailer</t>
  </si>
  <si>
    <t>Part Time Processor (Fund 143)</t>
  </si>
  <si>
    <t>Part Time Transport</t>
  </si>
  <si>
    <t>Jail Cook</t>
  </si>
  <si>
    <t>Part Time Cook (2@8 hr/week)</t>
  </si>
  <si>
    <t>SUPERIOR COURT JUDGE</t>
  </si>
  <si>
    <t>$5,000 annually</t>
  </si>
  <si>
    <t>SURVEYOR</t>
  </si>
  <si>
    <t>TREASURER</t>
  </si>
  <si>
    <t>2nd Deputy</t>
  </si>
  <si>
    <t>VETERANS AFFAIRS (30 hrs/wk)</t>
  </si>
  <si>
    <t>X</t>
  </si>
  <si>
    <t>Donnie Richie, Chairman</t>
  </si>
  <si>
    <t>Marvin Richey, Vice-Chairman</t>
  </si>
  <si>
    <t>Pat Bridgewater, Member</t>
  </si>
  <si>
    <t>Mike Zollman, Member</t>
  </si>
  <si>
    <t>Raymond Jones, Member</t>
  </si>
  <si>
    <t>Tommy Herald, Member</t>
  </si>
  <si>
    <t>Kelley Robbins, Member</t>
  </si>
  <si>
    <t>ATTEST:</t>
  </si>
  <si>
    <t>Teresa Vannarsdall, Auditor</t>
  </si>
  <si>
    <t>SALARY ORDINANCE</t>
  </si>
  <si>
    <t>Annual Base</t>
  </si>
  <si>
    <t xml:space="preserve">or biweekly rate </t>
  </si>
  <si>
    <t>Salary</t>
  </si>
  <si>
    <t>ALCOHOL &amp; DRUG</t>
  </si>
  <si>
    <t>AREA PLAN COMMISSION DIRECTOR</t>
  </si>
  <si>
    <t>Assistant Court Reporter (2)</t>
  </si>
  <si>
    <t>2nd Deputies (4)</t>
  </si>
  <si>
    <t>Bookkeepers (2)</t>
  </si>
  <si>
    <r>
      <t xml:space="preserve">COMMISSIONERS </t>
    </r>
    <r>
      <rPr>
        <sz val="10"/>
        <rFont val="Arial"/>
        <family val="2"/>
      </rPr>
      <t>(3)</t>
    </r>
  </si>
  <si>
    <t>Changed to Salary</t>
  </si>
  <si>
    <r>
      <t>COMM CORRECTIONS DIRECTOR (</t>
    </r>
    <r>
      <rPr>
        <sz val="10"/>
        <rFont val="Arial"/>
        <family val="2"/>
      </rPr>
      <t>F81/82</t>
    </r>
    <r>
      <rPr>
        <b/>
        <sz val="10"/>
        <rFont val="Arial"/>
        <family val="2"/>
      </rPr>
      <t>)</t>
    </r>
  </si>
  <si>
    <t>Corrections Supervisor (F81/82)</t>
  </si>
  <si>
    <t>Administrative Assistant  (F81/82)</t>
  </si>
  <si>
    <t>Comm Corr User Fee Admin Asst (F81/82)</t>
  </si>
  <si>
    <t>Comm Corr User Fee Field Officer (F81/82)</t>
  </si>
  <si>
    <t>Part-Time Field Officer #1 (F106)</t>
  </si>
  <si>
    <t>Part-Time Field Officer #2 (F106)</t>
  </si>
  <si>
    <t>Reduced</t>
  </si>
  <si>
    <t>$1,471 annually</t>
  </si>
  <si>
    <r>
      <t>COUNCIL (</t>
    </r>
    <r>
      <rPr>
        <sz val="10"/>
        <rFont val="Arial"/>
        <family val="2"/>
      </rPr>
      <t>7</t>
    </r>
    <r>
      <rPr>
        <b/>
        <sz val="10"/>
        <rFont val="Arial"/>
        <family val="2"/>
      </rPr>
      <t>)</t>
    </r>
  </si>
  <si>
    <t>Full Time Intermediate (20,080 hours each)</t>
  </si>
  <si>
    <t>Added</t>
  </si>
  <si>
    <t>$3,866.79 semi-annually = $7,734 annually</t>
  </si>
  <si>
    <t>Custodian (10 hrs. weekly)</t>
  </si>
  <si>
    <t>Dispatch (6)</t>
  </si>
  <si>
    <t>Lead Dispatch (3)</t>
  </si>
  <si>
    <r>
      <t xml:space="preserve">PROBATION </t>
    </r>
    <r>
      <rPr>
        <sz val="10"/>
        <rFont val="Arial"/>
        <family val="2"/>
      </rPr>
      <t>( 1-28, 30 &amp; 188)</t>
    </r>
  </si>
  <si>
    <t>Increased</t>
  </si>
  <si>
    <t>Probation Officer 3 (Strode)</t>
  </si>
  <si>
    <t>Added/Reduced</t>
  </si>
  <si>
    <r>
      <t xml:space="preserve">PROSECUTOR SUPPLEMENT </t>
    </r>
    <r>
      <rPr>
        <sz val="10"/>
        <rFont val="Arial"/>
        <family val="2"/>
      </rPr>
      <t>(IV-D)</t>
    </r>
  </si>
  <si>
    <t xml:space="preserve">2nd Deputy Prosecutor </t>
  </si>
  <si>
    <t>IV-D Clerk Admin (IV-D)</t>
  </si>
  <si>
    <t>Deputies (8)</t>
  </si>
  <si>
    <r>
      <t>JAILERS (</t>
    </r>
    <r>
      <rPr>
        <sz val="10"/>
        <rFont val="Arial"/>
        <family val="2"/>
      </rPr>
      <t>12</t>
    </r>
    <r>
      <rPr>
        <b/>
        <sz val="10"/>
        <rFont val="Arial"/>
        <family val="2"/>
      </rPr>
      <t>)</t>
    </r>
  </si>
  <si>
    <t>Jail Commander (Corrections Grant)</t>
  </si>
  <si>
    <t>Part Time Cook (2 @ 16 hrs. bi-weekly)</t>
  </si>
  <si>
    <t>TRANSFER STATION</t>
  </si>
  <si>
    <r>
      <t>VETERANS AFFAIRS (</t>
    </r>
    <r>
      <rPr>
        <sz val="10"/>
        <rFont val="Arial"/>
        <family val="2"/>
      </rPr>
      <t>42 hrs. bi-weekly</t>
    </r>
    <r>
      <rPr>
        <b/>
        <sz val="10"/>
        <rFont val="Arial"/>
        <family val="2"/>
      </rPr>
      <t>)</t>
    </r>
  </si>
  <si>
    <t xml:space="preserve">SALARY ORDINANCE </t>
  </si>
  <si>
    <t>ANNUAL BASE</t>
  </si>
  <si>
    <t>SALARY</t>
  </si>
  <si>
    <t>Assessor</t>
  </si>
  <si>
    <t>Auditor</t>
  </si>
  <si>
    <t>Clerk</t>
  </si>
  <si>
    <t>Coroner</t>
  </si>
  <si>
    <t xml:space="preserve">Prosecutor Supplemental Salary </t>
  </si>
  <si>
    <t>Recorder</t>
  </si>
  <si>
    <t>Treasurer</t>
  </si>
  <si>
    <t>FUND</t>
  </si>
  <si>
    <t>LINE</t>
  </si>
  <si>
    <t>RATE</t>
  </si>
  <si>
    <t>SCOTT COUNTY PARTICIPATES IN THE INDIANA PUBLIC EMPLOYEES RETIREMENT FUND (PERF).</t>
  </si>
  <si>
    <r>
      <rPr>
        <b/>
        <u/>
        <sz val="10"/>
        <rFont val="Arial"/>
        <family val="2"/>
      </rPr>
      <t>ELECTED OFFICIALS PAY</t>
    </r>
    <r>
      <rPr>
        <sz val="10"/>
        <rFont val="Arial"/>
        <family val="2"/>
      </rPr>
      <t>:  WILL BE DISTRIBUTED IN 26 DRAWS, PAID ON EMPLOYEE PAY DATES.</t>
    </r>
  </si>
  <si>
    <t>COUNTY MATCH UP TO 6% ANNUAL BASE COMPENSATION.</t>
  </si>
  <si>
    <r>
      <rPr>
        <b/>
        <u/>
        <sz val="10"/>
        <rFont val="Arial"/>
        <family val="2"/>
      </rPr>
      <t>DEFERRED COMPENSATION</t>
    </r>
    <r>
      <rPr>
        <sz val="10"/>
        <rFont val="Arial"/>
        <family val="2"/>
      </rPr>
      <t>:  OPTIONAL PARTICIPATION FOR ALL ELECTED OFFICIALS</t>
    </r>
  </si>
  <si>
    <t>Surveyor</t>
  </si>
  <si>
    <t>ELECTED OFFICIAL POSITION</t>
  </si>
  <si>
    <r>
      <rPr>
        <b/>
        <u/>
        <sz val="10"/>
        <rFont val="Arial"/>
        <family val="2"/>
      </rPr>
      <t>LONGEVITY</t>
    </r>
    <r>
      <rPr>
        <sz val="10"/>
        <rFont val="Arial"/>
        <family val="2"/>
      </rPr>
      <t>:  PAID ACCORDING TO EMPLOYEE HANDBOOK POLICY.</t>
    </r>
  </si>
  <si>
    <t>Judges' Supplements (2)</t>
  </si>
  <si>
    <t>Prosecutor Chief Deputy Supplemental Salary</t>
  </si>
  <si>
    <t>SUPPLEMENTAL TO STATE</t>
  </si>
  <si>
    <t>Board of Commissioners (2)</t>
  </si>
  <si>
    <t>Board of Commissioners (President)</t>
  </si>
  <si>
    <t>County Council (President)</t>
  </si>
  <si>
    <t>Sheriff (40 HRS)</t>
  </si>
  <si>
    <r>
      <rPr>
        <b/>
        <sz val="10"/>
        <rFont val="Arial"/>
        <family val="2"/>
      </rPr>
      <t xml:space="preserve">OFFICIALS MAY RECEIVE </t>
    </r>
    <r>
      <rPr>
        <sz val="10"/>
        <rFont val="Arial"/>
        <family val="2"/>
      </rPr>
      <t>ADDITIONAL COMPENSATION AS ALLOWED BY INDIANA CODE.</t>
    </r>
  </si>
  <si>
    <t>County Council (6)</t>
  </si>
  <si>
    <t>26 BIWEEKLY</t>
  </si>
  <si>
    <t>ELECTED POSITIONS  (26 PAY DATES) #1-JANUARY 13 AND #26-DECEMBER 29</t>
  </si>
  <si>
    <t>John Miller, Member</t>
  </si>
  <si>
    <t>John Collins, Member</t>
  </si>
  <si>
    <t>Jennifer Rode-Hamelman, Auditor</t>
  </si>
  <si>
    <t>James Ward, President</t>
  </si>
  <si>
    <t>John Lizenby, Member</t>
  </si>
  <si>
    <t>Justin Cheatham, Member</t>
  </si>
  <si>
    <t>2026 SCOTT COUNTY ELECTED OFFICIAL SALARY ORDINANCE 2026-001 (B)</t>
  </si>
  <si>
    <t>James Richey, Vice President</t>
  </si>
  <si>
    <t>Jeremiah Smith, Member</t>
  </si>
  <si>
    <t>Clerk Cell Phone Stipend $50/month (2023-R-15)</t>
  </si>
  <si>
    <t>Recorder Cell Phone Stipend $50/month (2023-R-28)</t>
  </si>
  <si>
    <t>Treasurer Cell Phone Stipend $50/month (2023-R-20)</t>
  </si>
  <si>
    <t>Circuit Court, Magistrate Court and Superior Court  Phone Stipends $50/month  X3</t>
  </si>
  <si>
    <t>Prosecutor Phone Stipend  (2023-R-14)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</si>
</sst>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b/>
      <i/>
      <u/>
      <sz val="12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u/>
      <sz val="14"/>
      <name val="Arial"/>
      <family val="2"/>
    </font>
    <font>
      <sz val="10"/>
      <color theme="1"/>
      <name val="Calibri"/>
      <family val="2"/>
      <scheme val="minor"/>
    </font>
    <font>
      <b/>
      <sz val="24"/>
      <color indexed="8"/>
      <name val="Calibri"/>
      <family val="2"/>
    </font>
    <font>
      <b/>
      <sz val="14"/>
      <name val="Arial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1" fillId="0" borderId="0" xfId="2"/>
    <xf numFmtId="0" fontId="2" fillId="0" borderId="0" xfId="2" applyFont="1"/>
    <xf numFmtId="164" fontId="1" fillId="0" borderId="0" xfId="2" applyNumberFormat="1"/>
    <xf numFmtId="164" fontId="3" fillId="0" borderId="0" xfId="2" applyNumberFormat="1" applyFont="1"/>
    <xf numFmtId="164" fontId="1" fillId="0" borderId="0" xfId="2" applyNumberFormat="1" applyAlignment="1">
      <alignment horizontal="right"/>
    </xf>
    <xf numFmtId="0" fontId="4" fillId="0" borderId="0" xfId="2" applyFont="1"/>
    <xf numFmtId="0" fontId="1" fillId="0" borderId="1" xfId="2" applyBorder="1"/>
    <xf numFmtId="0" fontId="3" fillId="0" borderId="0" xfId="2" applyFont="1"/>
    <xf numFmtId="0" fontId="1" fillId="0" borderId="2" xfId="2" applyBorder="1"/>
    <xf numFmtId="165" fontId="1" fillId="0" borderId="0" xfId="2" applyNumberFormat="1"/>
    <xf numFmtId="165" fontId="3" fillId="0" borderId="0" xfId="2" applyNumberFormat="1" applyFont="1"/>
    <xf numFmtId="165" fontId="1" fillId="0" borderId="0" xfId="2" applyNumberFormat="1" applyAlignment="1">
      <alignment horizontal="right"/>
    </xf>
    <xf numFmtId="0" fontId="1" fillId="0" borderId="3" xfId="2" applyBorder="1"/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6" xfId="2" applyFont="1" applyBorder="1" applyAlignment="1">
      <alignment horizontal="center"/>
    </xf>
    <xf numFmtId="6" fontId="1" fillId="0" borderId="0" xfId="2" applyNumberFormat="1"/>
    <xf numFmtId="2" fontId="1" fillId="0" borderId="0" xfId="1" applyNumberFormat="1" applyFont="1"/>
    <xf numFmtId="2" fontId="1" fillId="0" borderId="0" xfId="2" applyNumberFormat="1"/>
    <xf numFmtId="2" fontId="0" fillId="0" borderId="0" xfId="0" applyNumberFormat="1"/>
    <xf numFmtId="164" fontId="0" fillId="0" borderId="0" xfId="0" applyNumberFormat="1"/>
    <xf numFmtId="164" fontId="2" fillId="0" borderId="0" xfId="2" applyNumberFormat="1" applyFont="1"/>
    <xf numFmtId="165" fontId="0" fillId="0" borderId="0" xfId="0" applyNumberFormat="1"/>
    <xf numFmtId="0" fontId="2" fillId="0" borderId="2" xfId="2" applyFont="1" applyBorder="1" applyAlignment="1">
      <alignment horizontal="center"/>
    </xf>
    <xf numFmtId="165" fontId="1" fillId="0" borderId="0" xfId="1" applyNumberFormat="1" applyFont="1" applyFill="1" applyBorder="1"/>
    <xf numFmtId="165" fontId="0" fillId="2" borderId="0" xfId="0" applyNumberFormat="1" applyFill="1"/>
    <xf numFmtId="0" fontId="0" fillId="2" borderId="0" xfId="0" applyFill="1"/>
    <xf numFmtId="0" fontId="2" fillId="2" borderId="0" xfId="2" applyFont="1" applyFill="1"/>
    <xf numFmtId="2" fontId="0" fillId="2" borderId="0" xfId="0" applyNumberFormat="1" applyFill="1"/>
    <xf numFmtId="0" fontId="1" fillId="2" borderId="0" xfId="2" applyFill="1"/>
    <xf numFmtId="164" fontId="1" fillId="2" borderId="0" xfId="2" applyNumberFormat="1" applyFill="1" applyAlignment="1">
      <alignment horizontal="right"/>
    </xf>
    <xf numFmtId="164" fontId="2" fillId="0" borderId="0" xfId="2" applyNumberFormat="1" applyFont="1" applyAlignment="1">
      <alignment horizontal="center"/>
    </xf>
    <xf numFmtId="0" fontId="0" fillId="0" borderId="0" xfId="0" applyAlignment="1">
      <alignment horizontal="right"/>
    </xf>
    <xf numFmtId="9" fontId="0" fillId="0" borderId="0" xfId="0" applyNumberFormat="1"/>
    <xf numFmtId="2" fontId="1" fillId="3" borderId="0" xfId="1" applyNumberFormat="1" applyFont="1" applyFill="1"/>
    <xf numFmtId="0" fontId="0" fillId="3" borderId="0" xfId="0" applyFill="1" applyAlignment="1">
      <alignment horizontal="right"/>
    </xf>
    <xf numFmtId="8" fontId="1" fillId="0" borderId="0" xfId="2" applyNumberFormat="1" applyAlignment="1">
      <alignment horizontal="right"/>
    </xf>
    <xf numFmtId="0" fontId="1" fillId="0" borderId="0" xfId="2" applyAlignment="1">
      <alignment horizontal="right"/>
    </xf>
    <xf numFmtId="165" fontId="1" fillId="0" borderId="0" xfId="1" applyNumberFormat="1" applyFont="1"/>
    <xf numFmtId="164" fontId="1" fillId="2" borderId="0" xfId="2" applyNumberFormat="1" applyFill="1"/>
    <xf numFmtId="165" fontId="1" fillId="2" borderId="0" xfId="2" applyNumberFormat="1" applyFill="1"/>
    <xf numFmtId="165" fontId="1" fillId="2" borderId="0" xfId="2" applyNumberFormat="1" applyFill="1" applyAlignment="1">
      <alignment horizontal="right"/>
    </xf>
    <xf numFmtId="1" fontId="1" fillId="0" borderId="0" xfId="2" applyNumberFormat="1"/>
    <xf numFmtId="2" fontId="1" fillId="4" borderId="0" xfId="1" applyNumberFormat="1" applyFont="1" applyFill="1"/>
    <xf numFmtId="0" fontId="0" fillId="4" borderId="0" xfId="0" applyFill="1" applyAlignment="1">
      <alignment horizontal="right"/>
    </xf>
    <xf numFmtId="0" fontId="6" fillId="0" borderId="0" xfId="0" applyFont="1" applyAlignment="1">
      <alignment horizontal="center"/>
    </xf>
    <xf numFmtId="2" fontId="1" fillId="5" borderId="0" xfId="1" applyNumberFormat="1" applyFont="1" applyFill="1"/>
    <xf numFmtId="0" fontId="0" fillId="5" borderId="0" xfId="0" applyFill="1" applyAlignment="1">
      <alignment horizontal="right"/>
    </xf>
    <xf numFmtId="0" fontId="0" fillId="5" borderId="0" xfId="0" applyFill="1"/>
    <xf numFmtId="0" fontId="0" fillId="4" borderId="0" xfId="0" applyFill="1"/>
    <xf numFmtId="1" fontId="0" fillId="0" borderId="0" xfId="0" applyNumberFormat="1"/>
    <xf numFmtId="1" fontId="2" fillId="0" borderId="0" xfId="2" applyNumberFormat="1" applyFont="1" applyAlignment="1">
      <alignment horizontal="center"/>
    </xf>
    <xf numFmtId="44" fontId="1" fillId="0" borderId="0" xfId="1" applyFont="1" applyFill="1"/>
    <xf numFmtId="44" fontId="0" fillId="0" borderId="0" xfId="1" applyFont="1"/>
    <xf numFmtId="0" fontId="1" fillId="0" borderId="0" xfId="1" applyNumberFormat="1" applyFont="1"/>
    <xf numFmtId="0" fontId="0" fillId="0" borderId="0" xfId="1" applyNumberFormat="1" applyFont="1" applyAlignment="1">
      <alignment horizontal="right"/>
    </xf>
    <xf numFmtId="0" fontId="0" fillId="0" borderId="0" xfId="1" applyNumberFormat="1" applyFont="1"/>
    <xf numFmtId="44" fontId="2" fillId="0" borderId="0" xfId="1" applyFont="1" applyFill="1" applyBorder="1" applyAlignment="1">
      <alignment horizontal="center"/>
    </xf>
    <xf numFmtId="2" fontId="1" fillId="7" borderId="0" xfId="1" applyNumberFormat="1" applyFont="1" applyFill="1"/>
    <xf numFmtId="0" fontId="0" fillId="7" borderId="0" xfId="0" applyFill="1" applyAlignment="1">
      <alignment horizontal="right"/>
    </xf>
    <xf numFmtId="0" fontId="0" fillId="7" borderId="0" xfId="0" applyFill="1"/>
    <xf numFmtId="164" fontId="1" fillId="4" borderId="0" xfId="2" applyNumberFormat="1" applyFill="1"/>
    <xf numFmtId="1" fontId="1" fillId="4" borderId="0" xfId="2" applyNumberFormat="1" applyFill="1"/>
    <xf numFmtId="44" fontId="1" fillId="4" borderId="0" xfId="1" applyFont="1" applyFill="1" applyBorder="1"/>
    <xf numFmtId="0" fontId="0" fillId="8" borderId="0" xfId="0" applyFill="1"/>
    <xf numFmtId="0" fontId="0" fillId="4" borderId="0" xfId="1" applyNumberFormat="1" applyFont="1" applyFill="1"/>
    <xf numFmtId="0" fontId="8" fillId="4" borderId="0" xfId="2" applyFont="1" applyFill="1"/>
    <xf numFmtId="2" fontId="1" fillId="6" borderId="0" xfId="1" applyNumberFormat="1" applyFont="1" applyFill="1"/>
    <xf numFmtId="0" fontId="0" fillId="6" borderId="0" xfId="0" applyFill="1" applyAlignment="1">
      <alignment horizontal="right"/>
    </xf>
    <xf numFmtId="0" fontId="0" fillId="6" borderId="0" xfId="0" applyFill="1"/>
    <xf numFmtId="2" fontId="1" fillId="9" borderId="0" xfId="1" applyNumberFormat="1" applyFont="1" applyFill="1"/>
    <xf numFmtId="0" fontId="0" fillId="9" borderId="0" xfId="0" applyFill="1" applyAlignment="1">
      <alignment horizontal="right"/>
    </xf>
    <xf numFmtId="0" fontId="0" fillId="9" borderId="0" xfId="0" applyFill="1"/>
    <xf numFmtId="0" fontId="0" fillId="10" borderId="0" xfId="0" applyFill="1"/>
    <xf numFmtId="164" fontId="8" fillId="4" borderId="0" xfId="2" applyNumberFormat="1" applyFont="1" applyFill="1"/>
    <xf numFmtId="0" fontId="10" fillId="0" borderId="0" xfId="2" applyFont="1"/>
    <xf numFmtId="164" fontId="11" fillId="10" borderId="0" xfId="2" applyNumberFormat="1" applyFont="1" applyFill="1"/>
    <xf numFmtId="1" fontId="11" fillId="10" borderId="0" xfId="2" applyNumberFormat="1" applyFont="1" applyFill="1"/>
    <xf numFmtId="0" fontId="10" fillId="0" borderId="1" xfId="2" applyFont="1" applyBorder="1"/>
    <xf numFmtId="0" fontId="11" fillId="0" borderId="0" xfId="2" applyFont="1"/>
    <xf numFmtId="0" fontId="12" fillId="0" borderId="0" xfId="2" applyFont="1"/>
    <xf numFmtId="0" fontId="13" fillId="0" borderId="0" xfId="2" applyFont="1"/>
    <xf numFmtId="164" fontId="13" fillId="0" borderId="0" xfId="2" applyNumberFormat="1" applyFont="1"/>
    <xf numFmtId="1" fontId="13" fillId="0" borderId="0" xfId="2" applyNumberFormat="1" applyFont="1"/>
    <xf numFmtId="164" fontId="13" fillId="0" borderId="0" xfId="1" applyNumberFormat="1" applyFont="1" applyFill="1"/>
    <xf numFmtId="0" fontId="13" fillId="4" borderId="0" xfId="2" applyFont="1" applyFill="1"/>
    <xf numFmtId="164" fontId="13" fillId="4" borderId="0" xfId="2" applyNumberFormat="1" applyFont="1" applyFill="1"/>
    <xf numFmtId="164" fontId="13" fillId="4" borderId="0" xfId="2" applyNumberFormat="1" applyFont="1" applyFill="1" applyAlignment="1">
      <alignment horizontal="right"/>
    </xf>
    <xf numFmtId="1" fontId="13" fillId="4" borderId="0" xfId="2" applyNumberFormat="1" applyFont="1" applyFill="1" applyAlignment="1">
      <alignment horizontal="right"/>
    </xf>
    <xf numFmtId="164" fontId="13" fillId="4" borderId="0" xfId="1" applyNumberFormat="1" applyFont="1" applyFill="1"/>
    <xf numFmtId="0" fontId="13" fillId="5" borderId="0" xfId="2" applyFont="1" applyFill="1"/>
    <xf numFmtId="1" fontId="13" fillId="5" borderId="0" xfId="2" applyNumberFormat="1" applyFont="1" applyFill="1" applyAlignment="1">
      <alignment horizontal="right"/>
    </xf>
    <xf numFmtId="164" fontId="13" fillId="5" borderId="0" xfId="1" applyNumberFormat="1" applyFont="1" applyFill="1"/>
    <xf numFmtId="0" fontId="14" fillId="5" borderId="0" xfId="2" applyFont="1" applyFill="1"/>
    <xf numFmtId="1" fontId="13" fillId="5" borderId="0" xfId="2" applyNumberFormat="1" applyFont="1" applyFill="1"/>
    <xf numFmtId="0" fontId="12" fillId="0" borderId="5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1" fontId="12" fillId="3" borderId="2" xfId="2" applyNumberFormat="1" applyFont="1" applyFill="1" applyBorder="1" applyAlignment="1">
      <alignment horizontal="center"/>
    </xf>
    <xf numFmtId="1" fontId="12" fillId="3" borderId="4" xfId="2" applyNumberFormat="1" applyFont="1" applyFill="1" applyBorder="1" applyAlignment="1">
      <alignment horizontal="center"/>
    </xf>
    <xf numFmtId="44" fontId="12" fillId="3" borderId="2" xfId="1" applyFont="1" applyFill="1" applyBorder="1" applyAlignment="1">
      <alignment horizontal="center"/>
    </xf>
    <xf numFmtId="44" fontId="12" fillId="3" borderId="4" xfId="1" applyFont="1" applyFill="1" applyBorder="1" applyAlignment="1">
      <alignment horizontal="center"/>
    </xf>
    <xf numFmtId="0" fontId="11" fillId="10" borderId="0" xfId="2" applyFont="1" applyFill="1"/>
    <xf numFmtId="164" fontId="11" fillId="10" borderId="0" xfId="1" applyNumberFormat="1" applyFont="1" applyFill="1"/>
    <xf numFmtId="164" fontId="11" fillId="10" borderId="0" xfId="1" applyNumberFormat="1" applyFont="1" applyFill="1" applyAlignment="1">
      <alignment horizontal="right"/>
    </xf>
    <xf numFmtId="0" fontId="15" fillId="0" borderId="0" xfId="0" applyFont="1"/>
    <xf numFmtId="44" fontId="15" fillId="0" borderId="0" xfId="1" applyFont="1"/>
    <xf numFmtId="1" fontId="15" fillId="0" borderId="0" xfId="0" applyNumberFormat="1" applyFont="1"/>
    <xf numFmtId="44" fontId="1" fillId="0" borderId="1" xfId="1" applyFont="1" applyFill="1" applyBorder="1"/>
    <xf numFmtId="0" fontId="17" fillId="5" borderId="0" xfId="2" applyFont="1" applyFill="1"/>
    <xf numFmtId="0" fontId="7" fillId="10" borderId="0" xfId="0" applyFont="1" applyFill="1" applyAlignment="1">
      <alignment horizontal="left"/>
    </xf>
    <xf numFmtId="164" fontId="7" fillId="10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0" fillId="3" borderId="0" xfId="0" applyFill="1"/>
    <xf numFmtId="0" fontId="12" fillId="3" borderId="5" xfId="2" applyFont="1" applyFill="1" applyBorder="1" applyAlignment="1">
      <alignment horizontal="center"/>
    </xf>
    <xf numFmtId="0" fontId="12" fillId="3" borderId="4" xfId="2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164" fontId="12" fillId="5" borderId="4" xfId="2" applyNumberFormat="1" applyFont="1" applyFill="1" applyBorder="1" applyAlignment="1">
      <alignment horizontal="center"/>
    </xf>
    <xf numFmtId="0" fontId="12" fillId="5" borderId="5" xfId="2" applyFont="1" applyFill="1" applyBorder="1" applyAlignment="1">
      <alignment horizontal="center"/>
    </xf>
    <xf numFmtId="164" fontId="13" fillId="5" borderId="0" xfId="2" applyNumberFormat="1" applyFont="1" applyFill="1"/>
    <xf numFmtId="0" fontId="17" fillId="3" borderId="0" xfId="2" applyFont="1" applyFill="1"/>
    <xf numFmtId="0" fontId="13" fillId="3" borderId="0" xfId="2" applyFont="1" applyFill="1"/>
    <xf numFmtId="164" fontId="13" fillId="3" borderId="0" xfId="2" applyNumberFormat="1" applyFont="1" applyFill="1"/>
    <xf numFmtId="1" fontId="13" fillId="3" borderId="0" xfId="2" applyNumberFormat="1" applyFont="1" applyFill="1" applyAlignment="1">
      <alignment horizontal="right"/>
    </xf>
    <xf numFmtId="164" fontId="13" fillId="3" borderId="0" xfId="1" applyNumberFormat="1" applyFont="1" applyFill="1"/>
    <xf numFmtId="0" fontId="19" fillId="4" borderId="0" xfId="0" applyFont="1" applyFill="1"/>
    <xf numFmtId="0" fontId="19" fillId="3" borderId="0" xfId="0" applyFont="1" applyFill="1"/>
    <xf numFmtId="164" fontId="0" fillId="3" borderId="0" xfId="0" applyNumberFormat="1" applyFill="1"/>
    <xf numFmtId="164" fontId="0" fillId="10" borderId="0" xfId="0" applyNumberFormat="1" applyFill="1"/>
    <xf numFmtId="164" fontId="0" fillId="0" borderId="1" xfId="0" applyNumberFormat="1" applyBorder="1"/>
    <xf numFmtId="164" fontId="11" fillId="0" borderId="0" xfId="2" applyNumberFormat="1" applyFont="1"/>
    <xf numFmtId="1" fontId="11" fillId="0" borderId="0" xfId="2" applyNumberFormat="1" applyFont="1"/>
    <xf numFmtId="164" fontId="11" fillId="0" borderId="0" xfId="1" applyNumberFormat="1" applyFont="1" applyFill="1" applyAlignment="1">
      <alignment horizontal="right"/>
    </xf>
    <xf numFmtId="0" fontId="16" fillId="8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17" fillId="11" borderId="0" xfId="2" applyFont="1" applyFill="1"/>
    <xf numFmtId="0" fontId="13" fillId="11" borderId="0" xfId="2" applyFont="1" applyFill="1"/>
    <xf numFmtId="0" fontId="0" fillId="11" borderId="0" xfId="0" applyFill="1"/>
    <xf numFmtId="164" fontId="13" fillId="11" borderId="0" xfId="2" applyNumberFormat="1" applyFont="1" applyFill="1"/>
    <xf numFmtId="1" fontId="13" fillId="11" borderId="0" xfId="2" applyNumberFormat="1" applyFont="1" applyFill="1" applyAlignment="1">
      <alignment horizontal="right"/>
    </xf>
    <xf numFmtId="164" fontId="13" fillId="11" borderId="0" xfId="1" applyNumberFormat="1" applyFont="1" applyFill="1"/>
    <xf numFmtId="0" fontId="11" fillId="11" borderId="0" xfId="2" applyFont="1" applyFill="1"/>
    <xf numFmtId="164" fontId="11" fillId="11" borderId="0" xfId="1" applyNumberFormat="1" applyFont="1" applyFill="1"/>
    <xf numFmtId="164" fontId="11" fillId="11" borderId="0" xfId="2" applyNumberFormat="1" applyFont="1" applyFill="1"/>
    <xf numFmtId="164" fontId="11" fillId="11" borderId="0" xfId="1" applyNumberFormat="1" applyFont="1" applyFill="1" applyAlignment="1">
      <alignment horizontal="right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191"/>
  <sheetViews>
    <sheetView topLeftCell="A67" workbookViewId="0">
      <selection activeCell="B56" sqref="B56"/>
    </sheetView>
  </sheetViews>
  <sheetFormatPr defaultRowHeight="15" x14ac:dyDescent="0.25"/>
  <cols>
    <col min="1" max="1" width="35.85546875" customWidth="1"/>
    <col min="2" max="2" width="22.7109375" customWidth="1"/>
    <col min="3" max="3" width="16.7109375" customWidth="1"/>
    <col min="4" max="4" width="17.42578125" customWidth="1"/>
  </cols>
  <sheetData>
    <row r="1" spans="1:6" ht="15.75" thickTop="1" x14ac:dyDescent="0.25">
      <c r="A1" s="15" t="s">
        <v>0</v>
      </c>
      <c r="B1" s="15" t="s">
        <v>1</v>
      </c>
      <c r="C1" s="9" t="s">
        <v>2</v>
      </c>
      <c r="D1" s="16" t="s">
        <v>3</v>
      </c>
      <c r="E1" s="13"/>
      <c r="F1" s="1"/>
    </row>
    <row r="2" spans="1:6" ht="15.75" thickBot="1" x14ac:dyDescent="0.3">
      <c r="A2" s="14" t="s">
        <v>4</v>
      </c>
      <c r="B2" s="14" t="s">
        <v>5</v>
      </c>
      <c r="C2" s="14"/>
      <c r="D2" s="17" t="s">
        <v>6</v>
      </c>
      <c r="E2" s="13"/>
      <c r="F2" s="1"/>
    </row>
    <row r="3" spans="1:6" ht="15.75" thickTop="1" x14ac:dyDescent="0.25">
      <c r="A3" s="2" t="s">
        <v>7</v>
      </c>
      <c r="B3" s="5"/>
      <c r="C3" s="10"/>
      <c r="D3" s="1"/>
      <c r="E3" s="1"/>
      <c r="F3" s="1"/>
    </row>
    <row r="4" spans="1:6" x14ac:dyDescent="0.25">
      <c r="A4" s="1" t="s">
        <v>8</v>
      </c>
      <c r="B4" s="3">
        <v>14.09</v>
      </c>
      <c r="C4" s="10">
        <v>25644</v>
      </c>
      <c r="D4" s="18">
        <v>27183</v>
      </c>
      <c r="E4" s="1"/>
      <c r="F4" s="1"/>
    </row>
    <row r="5" spans="1:6" x14ac:dyDescent="0.25">
      <c r="A5" s="2" t="s">
        <v>9</v>
      </c>
      <c r="B5" s="5">
        <v>1494.5</v>
      </c>
      <c r="C5" s="10">
        <v>38857</v>
      </c>
      <c r="D5" s="18">
        <v>41189</v>
      </c>
      <c r="E5" s="1"/>
      <c r="F5" s="1"/>
    </row>
    <row r="6" spans="1:6" x14ac:dyDescent="0.25">
      <c r="A6" s="1" t="s">
        <v>8</v>
      </c>
      <c r="B6" s="3">
        <v>14.09</v>
      </c>
      <c r="C6" s="10">
        <v>25644</v>
      </c>
      <c r="D6" s="18">
        <v>27183</v>
      </c>
      <c r="E6" s="1"/>
      <c r="F6" s="1"/>
    </row>
    <row r="7" spans="1:6" x14ac:dyDescent="0.25">
      <c r="A7" s="2" t="s">
        <v>10</v>
      </c>
      <c r="B7" s="5">
        <v>1544.9</v>
      </c>
      <c r="C7" s="10">
        <v>40168</v>
      </c>
      <c r="D7" s="18">
        <v>42579</v>
      </c>
      <c r="E7" s="1"/>
      <c r="F7" s="1"/>
    </row>
    <row r="8" spans="1:6" x14ac:dyDescent="0.25">
      <c r="A8" s="1" t="s">
        <v>11</v>
      </c>
      <c r="B8" s="5">
        <v>1162.7</v>
      </c>
      <c r="C8" s="10">
        <v>30231</v>
      </c>
      <c r="D8" s="18">
        <v>32045</v>
      </c>
      <c r="E8" s="1"/>
      <c r="F8" s="1"/>
    </row>
    <row r="9" spans="1:6" x14ac:dyDescent="0.25">
      <c r="A9" s="1" t="s">
        <v>12</v>
      </c>
      <c r="B9" s="3">
        <v>14.09</v>
      </c>
      <c r="C9" s="10">
        <v>25644</v>
      </c>
      <c r="D9" s="18">
        <v>27183</v>
      </c>
      <c r="E9" s="1"/>
      <c r="F9" s="1"/>
    </row>
    <row r="10" spans="1:6" x14ac:dyDescent="0.25">
      <c r="A10" s="1" t="s">
        <v>13</v>
      </c>
      <c r="B10" s="3">
        <v>9.19</v>
      </c>
      <c r="C10" s="10"/>
      <c r="D10" s="1"/>
      <c r="E10" s="1"/>
      <c r="F10" s="1"/>
    </row>
    <row r="11" spans="1:6" x14ac:dyDescent="0.25">
      <c r="A11" s="1" t="s">
        <v>14</v>
      </c>
      <c r="B11" s="4" t="s">
        <v>15</v>
      </c>
      <c r="C11" s="10"/>
      <c r="D11" s="1"/>
      <c r="E11" s="1"/>
      <c r="F11" s="1"/>
    </row>
    <row r="12" spans="1:6" x14ac:dyDescent="0.25">
      <c r="A12" s="2" t="s">
        <v>16</v>
      </c>
      <c r="B12" s="5">
        <v>1693.3</v>
      </c>
      <c r="C12" s="10">
        <v>44026</v>
      </c>
      <c r="D12" s="18">
        <v>46668</v>
      </c>
      <c r="E12" s="1"/>
      <c r="F12" s="1"/>
    </row>
    <row r="13" spans="1:6" x14ac:dyDescent="0.25">
      <c r="A13" s="1" t="s">
        <v>11</v>
      </c>
      <c r="B13" s="5">
        <v>1274.7</v>
      </c>
      <c r="C13" s="10">
        <v>33143</v>
      </c>
      <c r="D13" s="18">
        <v>35132</v>
      </c>
      <c r="E13" s="1"/>
      <c r="F13" s="1"/>
    </row>
    <row r="14" spans="1:6" x14ac:dyDescent="0.25">
      <c r="A14" s="1" t="s">
        <v>17</v>
      </c>
      <c r="B14" s="3">
        <v>14.09</v>
      </c>
      <c r="C14" s="10">
        <v>25644</v>
      </c>
      <c r="D14" s="18">
        <v>27183</v>
      </c>
      <c r="E14" s="1"/>
      <c r="F14" s="1"/>
    </row>
    <row r="15" spans="1:6" x14ac:dyDescent="0.25">
      <c r="A15" s="1" t="s">
        <v>18</v>
      </c>
      <c r="B15" s="3">
        <v>15.42</v>
      </c>
      <c r="C15" s="10">
        <v>28064</v>
      </c>
      <c r="D15" s="18">
        <v>29748</v>
      </c>
      <c r="E15" s="1"/>
      <c r="F15" s="1"/>
    </row>
    <row r="16" spans="1:6" x14ac:dyDescent="0.25">
      <c r="A16" s="1" t="s">
        <v>19</v>
      </c>
      <c r="B16" s="3">
        <v>15.42</v>
      </c>
      <c r="C16" s="10">
        <v>28064</v>
      </c>
      <c r="D16" s="18">
        <v>29748</v>
      </c>
      <c r="E16" s="1"/>
      <c r="F16" s="1"/>
    </row>
    <row r="17" spans="1:4" x14ac:dyDescent="0.25">
      <c r="A17" s="2" t="s">
        <v>20</v>
      </c>
      <c r="B17" s="5">
        <v>17.29</v>
      </c>
      <c r="C17" s="10">
        <v>31468</v>
      </c>
      <c r="D17" s="18">
        <v>33357</v>
      </c>
    </row>
    <row r="18" spans="1:4" x14ac:dyDescent="0.25">
      <c r="A18" s="1" t="s">
        <v>8</v>
      </c>
      <c r="B18" s="3">
        <v>0</v>
      </c>
      <c r="C18" s="10">
        <v>0</v>
      </c>
      <c r="D18" s="18">
        <v>0</v>
      </c>
    </row>
    <row r="19" spans="1:4" x14ac:dyDescent="0.25">
      <c r="A19" s="2" t="s">
        <v>21</v>
      </c>
      <c r="B19" s="3">
        <v>17.29</v>
      </c>
      <c r="C19" s="10">
        <v>35964</v>
      </c>
      <c r="D19" s="18">
        <v>38120</v>
      </c>
    </row>
    <row r="20" spans="1:4" x14ac:dyDescent="0.25">
      <c r="A20" s="1" t="s">
        <v>22</v>
      </c>
      <c r="B20" s="3">
        <v>11.94</v>
      </c>
      <c r="C20" s="10">
        <v>24836</v>
      </c>
      <c r="D20" s="18">
        <v>26327</v>
      </c>
    </row>
    <row r="21" spans="1:4" x14ac:dyDescent="0.25">
      <c r="A21" s="1" t="s">
        <v>23</v>
      </c>
      <c r="B21" s="3">
        <v>12.39</v>
      </c>
      <c r="C21" s="10">
        <v>25772</v>
      </c>
      <c r="D21" s="18">
        <v>27319</v>
      </c>
    </row>
    <row r="22" spans="1:4" x14ac:dyDescent="0.25">
      <c r="A22" s="2" t="s">
        <v>24</v>
      </c>
      <c r="B22" s="4" t="s">
        <v>25</v>
      </c>
      <c r="C22" s="11"/>
      <c r="D22" s="1"/>
    </row>
    <row r="23" spans="1:4" x14ac:dyDescent="0.25">
      <c r="A23" s="1" t="s">
        <v>26</v>
      </c>
      <c r="B23" s="3">
        <v>9.19</v>
      </c>
      <c r="C23" s="10">
        <v>9559</v>
      </c>
      <c r="D23" s="1"/>
    </row>
    <row r="24" spans="1:4" x14ac:dyDescent="0.25">
      <c r="A24" s="2" t="s">
        <v>27</v>
      </c>
      <c r="B24" s="4" t="s">
        <v>28</v>
      </c>
      <c r="C24" s="11"/>
      <c r="D24" s="1"/>
    </row>
    <row r="25" spans="1:4" x14ac:dyDescent="0.25">
      <c r="A25" s="1" t="s">
        <v>29</v>
      </c>
      <c r="B25" s="3">
        <v>17.11</v>
      </c>
      <c r="C25" s="10">
        <v>31141</v>
      </c>
      <c r="D25" s="18">
        <v>33010</v>
      </c>
    </row>
    <row r="26" spans="1:4" x14ac:dyDescent="0.25">
      <c r="A26" s="1" t="s">
        <v>30</v>
      </c>
      <c r="B26" s="3">
        <v>15.42</v>
      </c>
      <c r="C26" s="10">
        <v>28064</v>
      </c>
      <c r="D26" s="18">
        <v>29748</v>
      </c>
    </row>
    <row r="27" spans="1:4" x14ac:dyDescent="0.25">
      <c r="A27" s="1" t="s">
        <v>31</v>
      </c>
      <c r="B27" s="3">
        <v>15.17</v>
      </c>
      <c r="C27" s="10"/>
      <c r="D27" s="1"/>
    </row>
    <row r="28" spans="1:4" x14ac:dyDescent="0.25">
      <c r="A28" s="2" t="s">
        <v>32</v>
      </c>
      <c r="B28" s="5">
        <v>1558.9</v>
      </c>
      <c r="C28" s="10">
        <v>40532</v>
      </c>
      <c r="D28" s="18">
        <v>42964</v>
      </c>
    </row>
    <row r="29" spans="1:4" x14ac:dyDescent="0.25">
      <c r="A29" s="1" t="s">
        <v>11</v>
      </c>
      <c r="B29" s="5">
        <v>1173.9000000000001</v>
      </c>
      <c r="C29" s="10">
        <v>30522</v>
      </c>
      <c r="D29" s="18">
        <v>32354</v>
      </c>
    </row>
    <row r="30" spans="1:4" x14ac:dyDescent="0.25">
      <c r="A30" s="1" t="s">
        <v>33</v>
      </c>
      <c r="B30" s="3">
        <v>14.09</v>
      </c>
      <c r="C30" s="10">
        <v>25644</v>
      </c>
      <c r="D30" s="18">
        <v>27183</v>
      </c>
    </row>
    <row r="31" spans="1:4" x14ac:dyDescent="0.25">
      <c r="A31" s="1" t="s">
        <v>34</v>
      </c>
      <c r="B31" s="3">
        <v>9.19</v>
      </c>
      <c r="C31" s="10"/>
      <c r="D31" s="1"/>
    </row>
    <row r="32" spans="1:4" x14ac:dyDescent="0.25">
      <c r="A32" s="1" t="s">
        <v>35</v>
      </c>
      <c r="B32" s="4" t="s">
        <v>36</v>
      </c>
      <c r="C32" s="11"/>
      <c r="D32" s="1"/>
    </row>
    <row r="33" spans="1:4" x14ac:dyDescent="0.25">
      <c r="A33" s="1" t="s">
        <v>37</v>
      </c>
      <c r="B33" s="4" t="s">
        <v>38</v>
      </c>
      <c r="C33" s="11"/>
      <c r="D33" s="1"/>
    </row>
    <row r="34" spans="1:4" x14ac:dyDescent="0.25">
      <c r="A34" s="1" t="s">
        <v>39</v>
      </c>
      <c r="B34" s="4" t="s">
        <v>40</v>
      </c>
      <c r="C34" s="11"/>
      <c r="D34" s="1"/>
    </row>
    <row r="35" spans="1:4" x14ac:dyDescent="0.25">
      <c r="A35" s="1" t="s">
        <v>41</v>
      </c>
      <c r="B35" s="4" t="s">
        <v>42</v>
      </c>
      <c r="C35" s="11"/>
      <c r="D35" s="1"/>
    </row>
    <row r="36" spans="1:4" x14ac:dyDescent="0.25">
      <c r="A36" s="1" t="s">
        <v>43</v>
      </c>
      <c r="B36" s="4" t="s">
        <v>44</v>
      </c>
      <c r="C36" s="11"/>
      <c r="D36" s="1"/>
    </row>
    <row r="37" spans="1:4" x14ac:dyDescent="0.25">
      <c r="A37" s="1" t="s">
        <v>45</v>
      </c>
      <c r="B37" s="4" t="s">
        <v>46</v>
      </c>
      <c r="C37" s="11"/>
      <c r="D37" s="1"/>
    </row>
    <row r="38" spans="1:4" x14ac:dyDescent="0.25">
      <c r="A38" s="1" t="s">
        <v>47</v>
      </c>
      <c r="B38" s="4" t="s">
        <v>15</v>
      </c>
      <c r="C38" s="11"/>
      <c r="D38" s="1"/>
    </row>
    <row r="39" spans="1:4" x14ac:dyDescent="0.25">
      <c r="A39" s="1" t="s">
        <v>48</v>
      </c>
      <c r="B39" s="4" t="s">
        <v>49</v>
      </c>
      <c r="C39" s="11"/>
      <c r="D39" s="1"/>
    </row>
    <row r="40" spans="1:4" x14ac:dyDescent="0.25">
      <c r="A40" s="1" t="s">
        <v>50</v>
      </c>
      <c r="B40" s="4" t="s">
        <v>51</v>
      </c>
      <c r="C40" s="11"/>
      <c r="D40" s="1"/>
    </row>
    <row r="41" spans="1:4" x14ac:dyDescent="0.25">
      <c r="A41" s="2" t="s">
        <v>52</v>
      </c>
      <c r="B41" s="5">
        <v>699.15</v>
      </c>
      <c r="C41" s="10">
        <v>18178</v>
      </c>
      <c r="D41" s="18">
        <v>19269</v>
      </c>
    </row>
    <row r="42" spans="1:4" x14ac:dyDescent="0.25">
      <c r="A42" s="1" t="s">
        <v>53</v>
      </c>
      <c r="B42" s="3">
        <v>14.83</v>
      </c>
      <c r="C42" s="10">
        <v>26991</v>
      </c>
      <c r="D42" s="18">
        <v>28611</v>
      </c>
    </row>
    <row r="43" spans="1:4" x14ac:dyDescent="0.25">
      <c r="A43" s="1" t="s">
        <v>54</v>
      </c>
      <c r="B43" s="3">
        <v>14.09</v>
      </c>
      <c r="C43" s="10">
        <v>25644</v>
      </c>
      <c r="D43" s="18">
        <v>27183</v>
      </c>
    </row>
    <row r="44" spans="1:4" x14ac:dyDescent="0.25">
      <c r="A44" s="1" t="s">
        <v>55</v>
      </c>
      <c r="B44" s="3">
        <v>13.34</v>
      </c>
      <c r="C44" s="10">
        <v>24279</v>
      </c>
      <c r="D44" s="18">
        <v>25736</v>
      </c>
    </row>
    <row r="45" spans="1:4" x14ac:dyDescent="0.25">
      <c r="A45" s="2" t="s">
        <v>56</v>
      </c>
      <c r="B45" s="38">
        <v>1677.6</v>
      </c>
      <c r="C45" s="10">
        <v>43618</v>
      </c>
      <c r="D45" s="18">
        <v>46235</v>
      </c>
    </row>
    <row r="46" spans="1:4" x14ac:dyDescent="0.25">
      <c r="A46" s="1" t="s">
        <v>57</v>
      </c>
      <c r="B46" s="3">
        <v>14.09</v>
      </c>
      <c r="C46" s="10">
        <v>25644</v>
      </c>
      <c r="D46" s="18">
        <v>27183</v>
      </c>
    </row>
    <row r="47" spans="1:4" x14ac:dyDescent="0.25">
      <c r="A47" s="1" t="s">
        <v>58</v>
      </c>
      <c r="B47" s="3">
        <v>14.09</v>
      </c>
      <c r="C47" s="10">
        <v>25644</v>
      </c>
      <c r="D47" s="18">
        <v>27183</v>
      </c>
    </row>
    <row r="48" spans="1:4" x14ac:dyDescent="0.25">
      <c r="A48" s="1" t="s">
        <v>59</v>
      </c>
      <c r="B48" s="3">
        <v>14.55</v>
      </c>
      <c r="C48" s="10">
        <v>30264</v>
      </c>
      <c r="D48" s="18">
        <v>32080</v>
      </c>
    </row>
    <row r="49" spans="1:4" x14ac:dyDescent="0.25">
      <c r="A49" s="1" t="s">
        <v>60</v>
      </c>
      <c r="B49" s="3">
        <v>12.42</v>
      </c>
      <c r="C49" s="10"/>
      <c r="D49" s="1"/>
    </row>
    <row r="50" spans="1:4" x14ac:dyDescent="0.25">
      <c r="A50" s="1" t="s">
        <v>61</v>
      </c>
      <c r="B50" s="3">
        <v>10.36</v>
      </c>
      <c r="C50" s="10"/>
      <c r="D50" s="1"/>
    </row>
    <row r="51" spans="1:4" x14ac:dyDescent="0.25">
      <c r="A51" s="1" t="s">
        <v>62</v>
      </c>
      <c r="B51" s="3">
        <v>12.4</v>
      </c>
      <c r="C51" s="10"/>
      <c r="D51" s="1"/>
    </row>
    <row r="52" spans="1:4" x14ac:dyDescent="0.25">
      <c r="A52" s="2" t="s">
        <v>63</v>
      </c>
      <c r="B52" s="3">
        <v>1633.1</v>
      </c>
      <c r="C52" s="10">
        <v>42461</v>
      </c>
      <c r="D52" s="18">
        <v>45009</v>
      </c>
    </row>
    <row r="53" spans="1:4" x14ac:dyDescent="0.25">
      <c r="A53" s="2" t="s">
        <v>64</v>
      </c>
      <c r="B53" s="3">
        <v>324</v>
      </c>
      <c r="C53" s="10">
        <v>8424</v>
      </c>
      <c r="D53" s="1"/>
    </row>
    <row r="54" spans="1:4" x14ac:dyDescent="0.25">
      <c r="A54" s="1" t="s">
        <v>65</v>
      </c>
      <c r="B54" s="4" t="s">
        <v>66</v>
      </c>
      <c r="C54" s="11"/>
      <c r="D54" s="1"/>
    </row>
    <row r="55" spans="1:4" x14ac:dyDescent="0.25">
      <c r="A55" s="1" t="s">
        <v>67</v>
      </c>
      <c r="B55" s="4" t="s">
        <v>51</v>
      </c>
      <c r="C55" s="10"/>
      <c r="D55" s="1"/>
    </row>
    <row r="56" spans="1:4" x14ac:dyDescent="0.25">
      <c r="A56" s="2" t="s">
        <v>68</v>
      </c>
      <c r="B56" s="5">
        <v>293.77</v>
      </c>
      <c r="C56" s="10">
        <v>7638</v>
      </c>
      <c r="D56" s="18">
        <v>8097</v>
      </c>
    </row>
    <row r="57" spans="1:4" x14ac:dyDescent="0.25">
      <c r="A57" s="2" t="s">
        <v>69</v>
      </c>
      <c r="B57" s="5">
        <v>1850.1</v>
      </c>
      <c r="C57" s="10">
        <v>48103</v>
      </c>
      <c r="D57" s="18">
        <v>50990</v>
      </c>
    </row>
    <row r="58" spans="1:4" x14ac:dyDescent="0.25">
      <c r="A58" s="1" t="s">
        <v>70</v>
      </c>
      <c r="B58" s="3">
        <v>9.19</v>
      </c>
      <c r="C58" s="10">
        <v>19116</v>
      </c>
      <c r="D58" s="18">
        <v>20263</v>
      </c>
    </row>
    <row r="59" spans="1:4" x14ac:dyDescent="0.25">
      <c r="A59" s="1" t="s">
        <v>71</v>
      </c>
      <c r="B59" s="3">
        <v>10.01</v>
      </c>
      <c r="C59" s="10">
        <v>20821</v>
      </c>
      <c r="D59" s="18">
        <v>22071</v>
      </c>
    </row>
    <row r="60" spans="1:4" x14ac:dyDescent="0.25">
      <c r="A60" s="1" t="s">
        <v>72</v>
      </c>
      <c r="B60" s="3">
        <v>9.19</v>
      </c>
      <c r="C60" s="10"/>
      <c r="D60" s="1"/>
    </row>
    <row r="61" spans="1:4" x14ac:dyDescent="0.25">
      <c r="A61" s="1" t="s">
        <v>73</v>
      </c>
      <c r="B61" s="3">
        <v>10.01</v>
      </c>
      <c r="C61" s="10"/>
      <c r="D61" s="1"/>
    </row>
    <row r="62" spans="1:4" x14ac:dyDescent="0.25">
      <c r="A62" s="1" t="s">
        <v>74</v>
      </c>
      <c r="B62" s="3">
        <v>11.76</v>
      </c>
      <c r="C62" s="10">
        <v>24461</v>
      </c>
      <c r="D62" s="18">
        <v>25929</v>
      </c>
    </row>
    <row r="63" spans="1:4" x14ac:dyDescent="0.25">
      <c r="A63" s="1" t="s">
        <v>75</v>
      </c>
      <c r="B63" s="3">
        <v>11.76</v>
      </c>
      <c r="C63" s="10"/>
      <c r="D63" s="1"/>
    </row>
    <row r="64" spans="1:4" x14ac:dyDescent="0.25">
      <c r="A64" s="1" t="s">
        <v>76</v>
      </c>
      <c r="B64" s="3">
        <v>0.5</v>
      </c>
      <c r="C64" s="10"/>
      <c r="D64" s="1"/>
    </row>
    <row r="65" spans="1:4" x14ac:dyDescent="0.25">
      <c r="A65" s="1" t="s">
        <v>77</v>
      </c>
      <c r="B65" s="3">
        <v>0.5</v>
      </c>
      <c r="C65" s="10">
        <v>1040</v>
      </c>
      <c r="D65" s="1"/>
    </row>
    <row r="66" spans="1:4" x14ac:dyDescent="0.25">
      <c r="A66" s="1" t="s">
        <v>78</v>
      </c>
      <c r="B66" s="3">
        <v>8.3000000000000007</v>
      </c>
      <c r="C66" s="10"/>
      <c r="D66" s="1"/>
    </row>
    <row r="67" spans="1:4" x14ac:dyDescent="0.25">
      <c r="A67" s="1" t="s">
        <v>79</v>
      </c>
      <c r="B67" s="3">
        <v>14.34</v>
      </c>
      <c r="C67" s="10">
        <v>30348</v>
      </c>
      <c r="D67" s="18">
        <v>32169</v>
      </c>
    </row>
    <row r="68" spans="1:4" x14ac:dyDescent="0.25">
      <c r="A68" s="1" t="s">
        <v>80</v>
      </c>
      <c r="B68" s="3">
        <v>12.76</v>
      </c>
      <c r="C68" s="10">
        <v>26541</v>
      </c>
      <c r="D68" s="18">
        <v>28134</v>
      </c>
    </row>
    <row r="69" spans="1:4" x14ac:dyDescent="0.25">
      <c r="A69" s="1" t="s">
        <v>81</v>
      </c>
      <c r="B69" s="3">
        <v>2.5</v>
      </c>
      <c r="C69" s="10"/>
      <c r="D69" s="1"/>
    </row>
    <row r="70" spans="1:4" x14ac:dyDescent="0.25">
      <c r="A70" s="2" t="s">
        <v>82</v>
      </c>
      <c r="B70" s="3"/>
      <c r="C70" s="10">
        <v>19994</v>
      </c>
      <c r="D70" s="18">
        <v>21194</v>
      </c>
    </row>
    <row r="71" spans="1:4" x14ac:dyDescent="0.25">
      <c r="A71" s="1" t="s">
        <v>83</v>
      </c>
      <c r="B71" s="3"/>
      <c r="C71" s="10">
        <v>19994</v>
      </c>
      <c r="D71" s="18">
        <v>21194</v>
      </c>
    </row>
    <row r="72" spans="1:4" x14ac:dyDescent="0.25">
      <c r="A72" s="1" t="s">
        <v>84</v>
      </c>
      <c r="B72" s="3">
        <v>14.09</v>
      </c>
      <c r="C72" s="10">
        <v>25644</v>
      </c>
      <c r="D72" s="18">
        <v>27183</v>
      </c>
    </row>
    <row r="73" spans="1:4" x14ac:dyDescent="0.25">
      <c r="A73" s="1" t="s">
        <v>85</v>
      </c>
      <c r="B73" s="3">
        <v>9.19</v>
      </c>
      <c r="C73" s="10">
        <v>14815</v>
      </c>
      <c r="D73" s="18"/>
    </row>
    <row r="74" spans="1:4" x14ac:dyDescent="0.25">
      <c r="A74" s="1" t="s">
        <v>86</v>
      </c>
      <c r="B74" s="3">
        <v>9.19</v>
      </c>
      <c r="C74" s="10">
        <v>10737</v>
      </c>
      <c r="D74" s="18"/>
    </row>
    <row r="75" spans="1:4" x14ac:dyDescent="0.25">
      <c r="A75" s="2" t="s">
        <v>87</v>
      </c>
      <c r="B75" s="3" t="s">
        <v>88</v>
      </c>
      <c r="C75" s="10"/>
      <c r="D75" s="18"/>
    </row>
    <row r="76" spans="1:4" x14ac:dyDescent="0.25">
      <c r="A76" s="1" t="s">
        <v>89</v>
      </c>
      <c r="B76" s="5">
        <v>460.46</v>
      </c>
      <c r="C76" s="10">
        <v>11972</v>
      </c>
      <c r="D76" s="18"/>
    </row>
    <row r="77" spans="1:4" x14ac:dyDescent="0.25">
      <c r="A77" s="1" t="s">
        <v>84</v>
      </c>
      <c r="B77" s="3">
        <v>15.42</v>
      </c>
      <c r="C77" s="10">
        <v>28064</v>
      </c>
      <c r="D77" s="18">
        <v>29748</v>
      </c>
    </row>
    <row r="78" spans="1:4" x14ac:dyDescent="0.25">
      <c r="A78" s="1" t="s">
        <v>90</v>
      </c>
      <c r="B78" s="3">
        <v>15.17</v>
      </c>
      <c r="C78" s="10">
        <v>3944</v>
      </c>
      <c r="D78" s="1"/>
    </row>
    <row r="79" spans="1:4" x14ac:dyDescent="0.25">
      <c r="A79" s="1" t="s">
        <v>91</v>
      </c>
      <c r="B79" s="3">
        <v>14.09</v>
      </c>
      <c r="C79" s="10">
        <v>25644</v>
      </c>
      <c r="D79" s="18">
        <v>27183</v>
      </c>
    </row>
    <row r="80" spans="1:4" x14ac:dyDescent="0.25">
      <c r="A80" s="1" t="s">
        <v>92</v>
      </c>
      <c r="B80" s="5">
        <v>1470.7</v>
      </c>
      <c r="C80" s="10">
        <v>38239</v>
      </c>
      <c r="D80" s="18">
        <v>40534</v>
      </c>
    </row>
    <row r="81" spans="1:4" x14ac:dyDescent="0.25">
      <c r="A81" s="1" t="s">
        <v>93</v>
      </c>
      <c r="B81" s="5">
        <v>1318.8</v>
      </c>
      <c r="C81" s="10">
        <v>34289</v>
      </c>
      <c r="D81" s="18">
        <v>36347</v>
      </c>
    </row>
    <row r="82" spans="1:4" x14ac:dyDescent="0.25">
      <c r="A82" s="1" t="s">
        <v>94</v>
      </c>
      <c r="B82" s="3">
        <v>9.18</v>
      </c>
      <c r="C82" s="10">
        <v>4774</v>
      </c>
      <c r="D82" s="1"/>
    </row>
    <row r="83" spans="1:4" x14ac:dyDescent="0.25">
      <c r="A83" s="1" t="s">
        <v>95</v>
      </c>
      <c r="B83" s="3">
        <v>13.34</v>
      </c>
      <c r="C83" s="10">
        <v>24279</v>
      </c>
      <c r="D83" s="18">
        <v>25736</v>
      </c>
    </row>
    <row r="84" spans="1:4" x14ac:dyDescent="0.25">
      <c r="A84" s="1" t="s">
        <v>96</v>
      </c>
      <c r="B84" s="4" t="s">
        <v>97</v>
      </c>
      <c r="C84" s="10"/>
      <c r="D84" s="1"/>
    </row>
    <row r="85" spans="1:4" x14ac:dyDescent="0.25">
      <c r="A85" s="2" t="s">
        <v>98</v>
      </c>
      <c r="B85" s="5">
        <v>1829.6</v>
      </c>
      <c r="C85" s="10">
        <v>47570</v>
      </c>
      <c r="D85" s="18">
        <v>50425</v>
      </c>
    </row>
    <row r="86" spans="1:4" x14ac:dyDescent="0.25">
      <c r="A86" s="1" t="s">
        <v>84</v>
      </c>
      <c r="B86" s="3">
        <v>17.11</v>
      </c>
      <c r="C86" s="10">
        <v>35589</v>
      </c>
      <c r="D86" s="18">
        <v>37725</v>
      </c>
    </row>
    <row r="87" spans="1:4" x14ac:dyDescent="0.25">
      <c r="A87" s="1" t="s">
        <v>99</v>
      </c>
      <c r="B87" s="3">
        <v>17.059999999999999</v>
      </c>
      <c r="C87" s="10">
        <v>35485</v>
      </c>
      <c r="D87" s="18">
        <v>37615</v>
      </c>
    </row>
    <row r="88" spans="1:4" x14ac:dyDescent="0.25">
      <c r="A88" s="1" t="s">
        <v>100</v>
      </c>
      <c r="B88" s="3">
        <v>15.58</v>
      </c>
      <c r="C88" s="10">
        <v>32407</v>
      </c>
      <c r="D88" s="18">
        <v>34352</v>
      </c>
    </row>
    <row r="89" spans="1:4" x14ac:dyDescent="0.25">
      <c r="A89" s="1" t="s">
        <v>101</v>
      </c>
      <c r="B89" s="3">
        <v>17.059999999999999</v>
      </c>
      <c r="C89" s="10">
        <v>35485</v>
      </c>
      <c r="D89" s="18">
        <v>37614</v>
      </c>
    </row>
    <row r="90" spans="1:4" x14ac:dyDescent="0.25">
      <c r="A90" s="1" t="s">
        <v>102</v>
      </c>
      <c r="B90" s="3">
        <v>15.58</v>
      </c>
      <c r="C90" s="10">
        <v>32407</v>
      </c>
      <c r="D90" s="18">
        <v>34352</v>
      </c>
    </row>
    <row r="91" spans="1:4" x14ac:dyDescent="0.25">
      <c r="A91" s="1" t="s">
        <v>103</v>
      </c>
      <c r="B91" s="3">
        <v>17.29</v>
      </c>
      <c r="C91" s="10">
        <v>35964</v>
      </c>
      <c r="D91" s="18">
        <v>38122</v>
      </c>
    </row>
    <row r="92" spans="1:4" x14ac:dyDescent="0.25">
      <c r="A92" s="1" t="s">
        <v>104</v>
      </c>
      <c r="B92" s="3">
        <v>15.58</v>
      </c>
      <c r="C92" s="10">
        <v>32407</v>
      </c>
      <c r="D92" s="18">
        <v>34352</v>
      </c>
    </row>
    <row r="93" spans="1:4" x14ac:dyDescent="0.25">
      <c r="A93" s="1" t="s">
        <v>105</v>
      </c>
      <c r="B93" s="3">
        <v>9.19</v>
      </c>
      <c r="C93" s="11" t="s">
        <v>106</v>
      </c>
      <c r="D93" s="1"/>
    </row>
    <row r="94" spans="1:4" x14ac:dyDescent="0.25">
      <c r="A94" s="2" t="s">
        <v>107</v>
      </c>
      <c r="B94" s="38">
        <v>1518.4</v>
      </c>
      <c r="C94" s="10">
        <v>39479</v>
      </c>
      <c r="D94" s="18">
        <v>41848</v>
      </c>
    </row>
    <row r="95" spans="1:4" x14ac:dyDescent="0.25">
      <c r="A95" s="1" t="s">
        <v>108</v>
      </c>
      <c r="B95" s="3">
        <v>16.239999999999998</v>
      </c>
      <c r="C95" s="10">
        <v>33780</v>
      </c>
      <c r="D95" s="18">
        <v>35807</v>
      </c>
    </row>
    <row r="96" spans="1:4" x14ac:dyDescent="0.25">
      <c r="A96" s="1" t="s">
        <v>109</v>
      </c>
      <c r="B96" s="3">
        <v>14.3</v>
      </c>
      <c r="C96" s="10"/>
      <c r="D96" s="1"/>
    </row>
    <row r="97" spans="1:4" x14ac:dyDescent="0.25">
      <c r="A97" s="1" t="s">
        <v>110</v>
      </c>
      <c r="B97" s="3">
        <v>14.3</v>
      </c>
      <c r="C97" s="10"/>
      <c r="D97" s="1"/>
    </row>
    <row r="98" spans="1:4" x14ac:dyDescent="0.25">
      <c r="A98" s="1" t="s">
        <v>111</v>
      </c>
      <c r="B98" s="3">
        <v>14.3</v>
      </c>
      <c r="C98" s="10"/>
      <c r="D98" s="1"/>
    </row>
    <row r="99" spans="1:4" x14ac:dyDescent="0.25">
      <c r="A99" s="1" t="s">
        <v>112</v>
      </c>
      <c r="B99" s="3">
        <v>14.55</v>
      </c>
      <c r="C99" s="10">
        <v>30264</v>
      </c>
      <c r="D99" s="18">
        <v>32080</v>
      </c>
    </row>
    <row r="100" spans="1:4" x14ac:dyDescent="0.25">
      <c r="A100" s="1" t="s">
        <v>113</v>
      </c>
      <c r="B100" s="3">
        <v>1.19</v>
      </c>
      <c r="C100" s="10"/>
      <c r="D100" s="1"/>
    </row>
    <row r="101" spans="1:4" x14ac:dyDescent="0.25">
      <c r="A101" s="1" t="s">
        <v>114</v>
      </c>
      <c r="B101" s="3">
        <v>14.55</v>
      </c>
      <c r="C101" s="10">
        <v>30264</v>
      </c>
      <c r="D101" s="18">
        <v>32080</v>
      </c>
    </row>
    <row r="102" spans="1:4" x14ac:dyDescent="0.25">
      <c r="A102" s="1" t="s">
        <v>115</v>
      </c>
      <c r="B102" s="3">
        <v>0.5</v>
      </c>
      <c r="C102" s="10"/>
      <c r="D102" s="1"/>
    </row>
    <row r="103" spans="1:4" x14ac:dyDescent="0.25">
      <c r="A103" s="2" t="s">
        <v>116</v>
      </c>
      <c r="B103" s="3"/>
      <c r="C103" s="10"/>
      <c r="D103" s="1"/>
    </row>
    <row r="104" spans="1:4" x14ac:dyDescent="0.25">
      <c r="A104" s="2" t="s">
        <v>117</v>
      </c>
      <c r="B104" s="3"/>
      <c r="C104" s="10"/>
      <c r="D104" s="1"/>
    </row>
    <row r="105" spans="1:4" x14ac:dyDescent="0.25">
      <c r="A105" s="1" t="s">
        <v>118</v>
      </c>
      <c r="B105" s="5">
        <v>2358.9699999999998</v>
      </c>
      <c r="C105" s="12">
        <v>61333</v>
      </c>
      <c r="D105" s="18">
        <v>65013</v>
      </c>
    </row>
    <row r="106" spans="1:4" x14ac:dyDescent="0.25">
      <c r="A106" s="1" t="s">
        <v>119</v>
      </c>
      <c r="B106" s="5">
        <v>1872.7</v>
      </c>
      <c r="C106" s="12">
        <v>48690</v>
      </c>
      <c r="D106" s="18">
        <v>51611</v>
      </c>
    </row>
    <row r="107" spans="1:4" x14ac:dyDescent="0.25">
      <c r="A107" s="1" t="s">
        <v>120</v>
      </c>
      <c r="B107" s="5">
        <v>163.16</v>
      </c>
      <c r="C107" s="12">
        <v>4242</v>
      </c>
      <c r="D107" s="18">
        <v>4369</v>
      </c>
    </row>
    <row r="108" spans="1:4" x14ac:dyDescent="0.25">
      <c r="A108" s="1" t="s">
        <v>121</v>
      </c>
      <c r="B108" s="5">
        <v>1792.12</v>
      </c>
      <c r="C108" s="12">
        <v>46595</v>
      </c>
      <c r="D108" s="18">
        <v>49391</v>
      </c>
    </row>
    <row r="109" spans="1:4" x14ac:dyDescent="0.25">
      <c r="A109" s="1" t="s">
        <v>122</v>
      </c>
      <c r="B109" s="5">
        <v>1633.43</v>
      </c>
      <c r="C109" s="12">
        <v>42469</v>
      </c>
      <c r="D109" s="18">
        <v>45017</v>
      </c>
    </row>
    <row r="110" spans="1:4" x14ac:dyDescent="0.25">
      <c r="A110" s="1" t="s">
        <v>123</v>
      </c>
      <c r="B110" s="3">
        <v>14.09</v>
      </c>
      <c r="C110" s="10">
        <v>12822</v>
      </c>
      <c r="D110" s="18">
        <v>13591</v>
      </c>
    </row>
    <row r="111" spans="1:4" x14ac:dyDescent="0.25">
      <c r="A111" s="1" t="s">
        <v>124</v>
      </c>
      <c r="B111" s="3">
        <v>14.09</v>
      </c>
      <c r="C111" s="10">
        <v>12822</v>
      </c>
      <c r="D111" s="18">
        <v>13591</v>
      </c>
    </row>
    <row r="112" spans="1:4" x14ac:dyDescent="0.25">
      <c r="A112" s="1" t="s">
        <v>125</v>
      </c>
      <c r="B112" s="3">
        <v>9.19</v>
      </c>
      <c r="C112" s="12"/>
      <c r="D112" s="1"/>
    </row>
    <row r="113" spans="1:4" x14ac:dyDescent="0.25">
      <c r="A113" s="2" t="s">
        <v>126</v>
      </c>
      <c r="B113" s="4">
        <v>192.31</v>
      </c>
      <c r="C113" s="12" t="s">
        <v>28</v>
      </c>
      <c r="D113" s="1"/>
    </row>
    <row r="114" spans="1:4" x14ac:dyDescent="0.25">
      <c r="A114" s="1" t="s">
        <v>127</v>
      </c>
      <c r="B114" s="4">
        <v>76.92</v>
      </c>
      <c r="C114" s="12" t="s">
        <v>128</v>
      </c>
      <c r="D114" s="1"/>
    </row>
    <row r="115" spans="1:4" x14ac:dyDescent="0.25">
      <c r="A115" s="1" t="s">
        <v>129</v>
      </c>
      <c r="B115" s="3">
        <v>934.84</v>
      </c>
      <c r="C115" s="10">
        <v>24306</v>
      </c>
      <c r="D115" s="18">
        <v>25764</v>
      </c>
    </row>
    <row r="116" spans="1:4" x14ac:dyDescent="0.25">
      <c r="A116" s="1" t="s">
        <v>130</v>
      </c>
      <c r="B116" s="3">
        <v>1124.48</v>
      </c>
      <c r="C116" s="10">
        <v>29236</v>
      </c>
      <c r="D116" s="18">
        <v>30990</v>
      </c>
    </row>
    <row r="117" spans="1:4" x14ac:dyDescent="0.25">
      <c r="A117" s="1" t="s">
        <v>131</v>
      </c>
      <c r="B117" s="3">
        <v>18.36</v>
      </c>
      <c r="C117" s="10">
        <v>28164</v>
      </c>
      <c r="D117" s="18">
        <v>29854</v>
      </c>
    </row>
    <row r="118" spans="1:4" x14ac:dyDescent="0.25">
      <c r="A118" s="1" t="s">
        <v>132</v>
      </c>
      <c r="B118" s="3">
        <v>18.36</v>
      </c>
      <c r="C118" s="10">
        <v>10025</v>
      </c>
      <c r="D118" s="18">
        <v>10627</v>
      </c>
    </row>
    <row r="119" spans="1:4" x14ac:dyDescent="0.25">
      <c r="A119" s="1" t="s">
        <v>133</v>
      </c>
      <c r="B119" s="3">
        <v>15.42</v>
      </c>
      <c r="C119" s="10">
        <v>14040</v>
      </c>
      <c r="D119" s="18">
        <v>14882</v>
      </c>
    </row>
    <row r="120" spans="1:4" x14ac:dyDescent="0.25">
      <c r="A120" s="1" t="s">
        <v>134</v>
      </c>
      <c r="B120" s="3">
        <v>15.42</v>
      </c>
      <c r="C120" s="10">
        <v>14040</v>
      </c>
      <c r="D120" s="18">
        <v>14882</v>
      </c>
    </row>
    <row r="121" spans="1:4" x14ac:dyDescent="0.25">
      <c r="A121" s="1" t="s">
        <v>135</v>
      </c>
      <c r="B121" s="3">
        <v>15.42</v>
      </c>
      <c r="C121" s="10">
        <v>28064</v>
      </c>
      <c r="D121" s="18">
        <v>29748</v>
      </c>
    </row>
    <row r="122" spans="1:4" x14ac:dyDescent="0.25">
      <c r="A122" s="1" t="s">
        <v>136</v>
      </c>
      <c r="B122" s="3">
        <v>15.42</v>
      </c>
      <c r="C122" s="10">
        <v>28064</v>
      </c>
      <c r="D122" s="18">
        <v>28748</v>
      </c>
    </row>
    <row r="123" spans="1:4" x14ac:dyDescent="0.25">
      <c r="A123" s="1" t="s">
        <v>137</v>
      </c>
      <c r="B123" s="3">
        <v>15.42</v>
      </c>
      <c r="C123" s="10">
        <v>28064</v>
      </c>
      <c r="D123" s="18">
        <v>29748</v>
      </c>
    </row>
    <row r="124" spans="1:4" x14ac:dyDescent="0.25">
      <c r="A124" s="1" t="s">
        <v>138</v>
      </c>
      <c r="B124" s="38">
        <v>606</v>
      </c>
      <c r="C124" s="10">
        <v>15756</v>
      </c>
      <c r="D124" s="1"/>
    </row>
    <row r="125" spans="1:4" x14ac:dyDescent="0.25">
      <c r="A125" s="1" t="s">
        <v>139</v>
      </c>
      <c r="B125" s="5">
        <v>36.11</v>
      </c>
      <c r="C125" s="10">
        <v>65721</v>
      </c>
      <c r="D125" s="18">
        <v>69665</v>
      </c>
    </row>
    <row r="126" spans="1:4" x14ac:dyDescent="0.25">
      <c r="A126" s="2" t="s">
        <v>140</v>
      </c>
      <c r="B126" s="5">
        <v>1517.6</v>
      </c>
      <c r="C126" s="10">
        <v>39458</v>
      </c>
      <c r="D126" s="18">
        <v>41826</v>
      </c>
    </row>
    <row r="127" spans="1:4" x14ac:dyDescent="0.25">
      <c r="A127" s="1" t="s">
        <v>11</v>
      </c>
      <c r="B127" s="5">
        <v>1143.0999999999999</v>
      </c>
      <c r="C127" s="10">
        <v>29721</v>
      </c>
      <c r="D127" s="18">
        <v>31505</v>
      </c>
    </row>
    <row r="128" spans="1:4" x14ac:dyDescent="0.25">
      <c r="A128" s="1" t="s">
        <v>141</v>
      </c>
      <c r="B128" s="3">
        <v>9.19</v>
      </c>
      <c r="C128" s="10"/>
      <c r="D128" s="18"/>
    </row>
    <row r="129" spans="1:4" x14ac:dyDescent="0.25">
      <c r="A129" s="2" t="s">
        <v>142</v>
      </c>
      <c r="B129" s="5">
        <v>3266.18</v>
      </c>
      <c r="C129" s="10">
        <v>84921</v>
      </c>
      <c r="D129" s="18">
        <v>90016</v>
      </c>
    </row>
    <row r="130" spans="1:4" x14ac:dyDescent="0.25">
      <c r="A130" s="1" t="s">
        <v>11</v>
      </c>
      <c r="B130" s="5">
        <v>1677.6</v>
      </c>
      <c r="C130" s="10">
        <v>43618</v>
      </c>
      <c r="D130" s="18">
        <v>46236</v>
      </c>
    </row>
    <row r="131" spans="1:4" x14ac:dyDescent="0.25">
      <c r="A131" s="1" t="s">
        <v>143</v>
      </c>
      <c r="B131" s="5">
        <v>1358.4</v>
      </c>
      <c r="C131" s="10">
        <v>35319</v>
      </c>
      <c r="D131" s="18">
        <v>37439</v>
      </c>
    </row>
    <row r="132" spans="1:4" x14ac:dyDescent="0.25">
      <c r="A132" s="1" t="s">
        <v>144</v>
      </c>
      <c r="B132" s="3">
        <v>16.98</v>
      </c>
      <c r="C132" s="10">
        <v>35319</v>
      </c>
      <c r="D132" s="18">
        <v>37439</v>
      </c>
    </row>
    <row r="133" spans="1:4" x14ac:dyDescent="0.25">
      <c r="A133" s="1" t="s">
        <v>145</v>
      </c>
      <c r="B133" s="3">
        <v>19.34</v>
      </c>
      <c r="C133" s="10">
        <v>40228</v>
      </c>
      <c r="D133" s="18">
        <v>42642</v>
      </c>
    </row>
    <row r="134" spans="1:4" x14ac:dyDescent="0.25">
      <c r="A134" s="1" t="s">
        <v>146</v>
      </c>
      <c r="B134" s="3">
        <v>16.98</v>
      </c>
      <c r="C134" s="10">
        <v>35319</v>
      </c>
      <c r="D134" s="18">
        <v>37439</v>
      </c>
    </row>
    <row r="135" spans="1:4" x14ac:dyDescent="0.25">
      <c r="A135" s="1" t="s">
        <v>147</v>
      </c>
      <c r="B135" s="3">
        <v>14.09</v>
      </c>
      <c r="C135" s="10">
        <v>29308</v>
      </c>
      <c r="D135" s="18">
        <v>31067</v>
      </c>
    </row>
    <row r="136" spans="1:4" x14ac:dyDescent="0.25">
      <c r="A136" s="1" t="s">
        <v>148</v>
      </c>
      <c r="B136" s="3">
        <v>14.77</v>
      </c>
      <c r="C136" s="10"/>
      <c r="D136" s="1"/>
    </row>
    <row r="137" spans="1:4" x14ac:dyDescent="0.25">
      <c r="A137" s="2" t="s">
        <v>149</v>
      </c>
      <c r="B137" s="3">
        <v>14.55</v>
      </c>
      <c r="C137" s="10">
        <v>30264</v>
      </c>
      <c r="D137" s="18">
        <v>32080</v>
      </c>
    </row>
    <row r="138" spans="1:4" x14ac:dyDescent="0.25">
      <c r="A138" s="1" t="s">
        <v>150</v>
      </c>
      <c r="B138" s="3">
        <v>1357.6</v>
      </c>
      <c r="C138" s="10">
        <v>35298</v>
      </c>
      <c r="D138" s="18">
        <v>37416</v>
      </c>
    </row>
    <row r="139" spans="1:4" x14ac:dyDescent="0.25">
      <c r="A139" s="1" t="s">
        <v>151</v>
      </c>
      <c r="B139" s="39"/>
      <c r="C139" s="10">
        <v>5050</v>
      </c>
      <c r="D139" s="1"/>
    </row>
    <row r="140" spans="1:4" x14ac:dyDescent="0.25">
      <c r="A140" s="1" t="s">
        <v>152</v>
      </c>
      <c r="B140" s="3">
        <v>14.3</v>
      </c>
      <c r="C140" s="12"/>
      <c r="D140" s="1"/>
    </row>
    <row r="141" spans="1:4" x14ac:dyDescent="0.25">
      <c r="A141" s="1" t="s">
        <v>153</v>
      </c>
      <c r="B141" s="3">
        <v>12.72</v>
      </c>
      <c r="C141" s="12">
        <v>9918</v>
      </c>
      <c r="D141" s="1"/>
    </row>
    <row r="142" spans="1:4" x14ac:dyDescent="0.25">
      <c r="A142" s="1" t="s">
        <v>154</v>
      </c>
      <c r="B142" s="3">
        <v>12.35</v>
      </c>
      <c r="C142" s="12"/>
      <c r="D142" s="1"/>
    </row>
    <row r="143" spans="1:4" x14ac:dyDescent="0.25">
      <c r="A143" s="1" t="s">
        <v>155</v>
      </c>
      <c r="B143" s="3">
        <v>11.94</v>
      </c>
      <c r="C143" s="10">
        <v>24836</v>
      </c>
      <c r="D143" s="18">
        <v>26327</v>
      </c>
    </row>
    <row r="144" spans="1:4" x14ac:dyDescent="0.25">
      <c r="A144" s="1" t="s">
        <v>156</v>
      </c>
      <c r="B144" s="3">
        <v>11.08</v>
      </c>
      <c r="C144" s="12">
        <v>9218</v>
      </c>
      <c r="D144" s="1"/>
    </row>
    <row r="145" spans="1:4" x14ac:dyDescent="0.25">
      <c r="A145" s="1" t="s">
        <v>113</v>
      </c>
      <c r="B145" s="3">
        <v>0.5</v>
      </c>
      <c r="C145" s="10">
        <v>1040</v>
      </c>
      <c r="D145" s="1"/>
    </row>
    <row r="146" spans="1:4" x14ac:dyDescent="0.25">
      <c r="A146" s="2" t="s">
        <v>157</v>
      </c>
      <c r="B146" s="4" t="s">
        <v>158</v>
      </c>
      <c r="C146" s="10"/>
      <c r="D146" s="1"/>
    </row>
    <row r="147" spans="1:4" x14ac:dyDescent="0.25">
      <c r="A147" s="1" t="s">
        <v>29</v>
      </c>
      <c r="B147" s="3">
        <v>17.11</v>
      </c>
      <c r="C147" s="10">
        <v>31141</v>
      </c>
      <c r="D147" s="18">
        <v>33010</v>
      </c>
    </row>
    <row r="148" spans="1:4" x14ac:dyDescent="0.25">
      <c r="A148" s="1" t="s">
        <v>30</v>
      </c>
      <c r="B148" s="3">
        <v>15.42</v>
      </c>
      <c r="C148" s="10">
        <v>28064</v>
      </c>
      <c r="D148" s="18">
        <v>29748</v>
      </c>
    </row>
    <row r="149" spans="1:4" x14ac:dyDescent="0.25">
      <c r="A149" s="1" t="s">
        <v>31</v>
      </c>
      <c r="B149" s="3">
        <v>15.17</v>
      </c>
      <c r="C149" s="10"/>
      <c r="D149" s="1"/>
    </row>
    <row r="150" spans="1:4" x14ac:dyDescent="0.25">
      <c r="A150" s="2" t="s">
        <v>159</v>
      </c>
      <c r="B150" s="38">
        <v>213.92</v>
      </c>
      <c r="C150" s="10">
        <v>5562</v>
      </c>
      <c r="D150" s="1"/>
    </row>
    <row r="151" spans="1:4" x14ac:dyDescent="0.25">
      <c r="A151" s="2" t="s">
        <v>160</v>
      </c>
      <c r="B151" s="38">
        <v>1544.9</v>
      </c>
      <c r="C151" s="10">
        <v>40168</v>
      </c>
      <c r="D151" s="18">
        <v>42579</v>
      </c>
    </row>
    <row r="152" spans="1:4" x14ac:dyDescent="0.25">
      <c r="A152" s="1" t="s">
        <v>11</v>
      </c>
      <c r="B152" s="38">
        <v>1162.7</v>
      </c>
      <c r="C152" s="10">
        <v>30231</v>
      </c>
      <c r="D152" s="18">
        <v>32045</v>
      </c>
    </row>
    <row r="153" spans="1:4" x14ac:dyDescent="0.25">
      <c r="A153" s="1" t="s">
        <v>161</v>
      </c>
      <c r="B153" s="3">
        <v>14.09</v>
      </c>
      <c r="C153" s="10">
        <v>25644</v>
      </c>
      <c r="D153" s="18">
        <v>27183</v>
      </c>
    </row>
    <row r="154" spans="1:4" x14ac:dyDescent="0.25">
      <c r="A154" s="1" t="s">
        <v>86</v>
      </c>
      <c r="B154" s="3">
        <v>9.19</v>
      </c>
      <c r="C154" s="10"/>
      <c r="D154" s="1"/>
    </row>
    <row r="155" spans="1:4" x14ac:dyDescent="0.25">
      <c r="A155" s="2" t="s">
        <v>162</v>
      </c>
      <c r="B155" s="3">
        <v>19.059999999999999</v>
      </c>
      <c r="C155" s="10">
        <v>14867</v>
      </c>
      <c r="D155" s="1"/>
    </row>
    <row r="156" spans="1:4" x14ac:dyDescent="0.25">
      <c r="A156" s="2"/>
      <c r="B156" s="3"/>
      <c r="C156" s="10"/>
      <c r="D156" s="1"/>
    </row>
    <row r="157" spans="1:4" x14ac:dyDescent="0.25">
      <c r="A157" s="2"/>
      <c r="B157" s="2"/>
      <c r="C157" s="2"/>
      <c r="D157" s="1"/>
    </row>
    <row r="158" spans="1:4" x14ac:dyDescent="0.25">
      <c r="A158" s="2"/>
      <c r="B158" s="3"/>
      <c r="C158" s="3"/>
      <c r="D158" s="1"/>
    </row>
    <row r="159" spans="1:4" x14ac:dyDescent="0.25">
      <c r="A159" s="2"/>
      <c r="B159" s="3"/>
      <c r="C159" s="3"/>
      <c r="D159" s="1"/>
    </row>
    <row r="160" spans="1:4" x14ac:dyDescent="0.25">
      <c r="A160" s="2"/>
      <c r="B160" s="3"/>
      <c r="C160" s="3"/>
      <c r="D160" s="1"/>
    </row>
    <row r="161" spans="1:3" ht="15.75" x14ac:dyDescent="0.25">
      <c r="A161" s="6"/>
      <c r="B161" s="3"/>
      <c r="C161" s="3"/>
    </row>
    <row r="162" spans="1:3" x14ac:dyDescent="0.25">
      <c r="A162" s="1"/>
      <c r="B162" s="3"/>
      <c r="C162" s="3"/>
    </row>
    <row r="163" spans="1:3" x14ac:dyDescent="0.25">
      <c r="A163" s="1"/>
      <c r="B163" s="3"/>
      <c r="C163" s="3"/>
    </row>
    <row r="164" spans="1:3" x14ac:dyDescent="0.25">
      <c r="A164" s="7" t="s">
        <v>163</v>
      </c>
      <c r="B164" s="3"/>
      <c r="C164" s="3"/>
    </row>
    <row r="165" spans="1:3" x14ac:dyDescent="0.25">
      <c r="A165" s="8" t="s">
        <v>164</v>
      </c>
      <c r="B165" s="3"/>
      <c r="C165" s="3"/>
    </row>
    <row r="166" spans="1:3" x14ac:dyDescent="0.25">
      <c r="A166" s="1"/>
      <c r="B166" s="3"/>
      <c r="C166" s="3"/>
    </row>
    <row r="167" spans="1:3" x14ac:dyDescent="0.25">
      <c r="A167" s="7" t="s">
        <v>163</v>
      </c>
      <c r="B167" s="3"/>
      <c r="C167" s="3"/>
    </row>
    <row r="168" spans="1:3" x14ac:dyDescent="0.25">
      <c r="A168" s="8" t="s">
        <v>165</v>
      </c>
      <c r="B168" s="3"/>
      <c r="C168" s="3"/>
    </row>
    <row r="169" spans="1:3" x14ac:dyDescent="0.25">
      <c r="A169" s="1"/>
      <c r="B169" s="3"/>
      <c r="C169" s="3"/>
    </row>
    <row r="170" spans="1:3" x14ac:dyDescent="0.25">
      <c r="A170" s="7" t="s">
        <v>163</v>
      </c>
      <c r="B170" s="3"/>
      <c r="C170" s="3"/>
    </row>
    <row r="171" spans="1:3" x14ac:dyDescent="0.25">
      <c r="A171" s="8" t="s">
        <v>166</v>
      </c>
      <c r="B171" s="3"/>
      <c r="C171" s="3"/>
    </row>
    <row r="172" spans="1:3" x14ac:dyDescent="0.25">
      <c r="A172" s="1"/>
      <c r="B172" s="3"/>
      <c r="C172" s="3"/>
    </row>
    <row r="173" spans="1:3" x14ac:dyDescent="0.25">
      <c r="A173" s="7" t="s">
        <v>163</v>
      </c>
      <c r="B173" s="3"/>
      <c r="C173" s="3"/>
    </row>
    <row r="174" spans="1:3" x14ac:dyDescent="0.25">
      <c r="A174" s="8" t="s">
        <v>167</v>
      </c>
      <c r="B174" s="3"/>
      <c r="C174" s="3"/>
    </row>
    <row r="175" spans="1:3" x14ac:dyDescent="0.25">
      <c r="A175" s="1"/>
      <c r="B175" s="3"/>
      <c r="C175" s="3"/>
    </row>
    <row r="176" spans="1:3" x14ac:dyDescent="0.25">
      <c r="A176" s="7" t="s">
        <v>163</v>
      </c>
      <c r="B176" s="3"/>
      <c r="C176" s="3"/>
    </row>
    <row r="177" spans="1:3" x14ac:dyDescent="0.25">
      <c r="A177" s="8" t="s">
        <v>168</v>
      </c>
      <c r="B177" s="3"/>
      <c r="C177" s="3"/>
    </row>
    <row r="178" spans="1:3" x14ac:dyDescent="0.25">
      <c r="A178" s="1"/>
      <c r="B178" s="3"/>
      <c r="C178" s="3"/>
    </row>
    <row r="179" spans="1:3" x14ac:dyDescent="0.25">
      <c r="A179" s="7" t="s">
        <v>163</v>
      </c>
      <c r="B179" s="3"/>
      <c r="C179" s="3"/>
    </row>
    <row r="180" spans="1:3" x14ac:dyDescent="0.25">
      <c r="A180" s="8" t="s">
        <v>169</v>
      </c>
      <c r="B180" s="3"/>
      <c r="C180" s="3"/>
    </row>
    <row r="181" spans="1:3" x14ac:dyDescent="0.25">
      <c r="A181" s="1"/>
      <c r="B181" s="3"/>
      <c r="C181" s="3"/>
    </row>
    <row r="182" spans="1:3" x14ac:dyDescent="0.25">
      <c r="A182" s="7" t="s">
        <v>163</v>
      </c>
      <c r="B182" s="3"/>
      <c r="C182" s="3"/>
    </row>
    <row r="183" spans="1:3" x14ac:dyDescent="0.25">
      <c r="A183" s="8" t="s">
        <v>170</v>
      </c>
      <c r="B183" s="3"/>
      <c r="C183" s="3"/>
    </row>
    <row r="184" spans="1:3" x14ac:dyDescent="0.25">
      <c r="A184" s="2" t="s">
        <v>171</v>
      </c>
      <c r="B184" s="3"/>
      <c r="C184" s="3"/>
    </row>
    <row r="185" spans="1:3" x14ac:dyDescent="0.25">
      <c r="A185" s="1"/>
      <c r="B185" s="3"/>
      <c r="C185" s="3"/>
    </row>
    <row r="186" spans="1:3" x14ac:dyDescent="0.25">
      <c r="A186" s="7" t="s">
        <v>163</v>
      </c>
      <c r="B186" s="3"/>
      <c r="C186" s="3"/>
    </row>
    <row r="187" spans="1:3" x14ac:dyDescent="0.25">
      <c r="A187" s="8" t="s">
        <v>172</v>
      </c>
      <c r="B187" s="3"/>
      <c r="C187" s="3"/>
    </row>
    <row r="188" spans="1:3" x14ac:dyDescent="0.25">
      <c r="A188" s="1"/>
      <c r="B188" s="3"/>
      <c r="C188" s="3"/>
    </row>
    <row r="189" spans="1:3" x14ac:dyDescent="0.25">
      <c r="A189" s="1"/>
      <c r="B189" s="3"/>
      <c r="C189" s="3"/>
    </row>
    <row r="190" spans="1:3" x14ac:dyDescent="0.25">
      <c r="A190" s="1"/>
      <c r="B190" s="3"/>
      <c r="C190" s="3"/>
    </row>
    <row r="191" spans="1:3" x14ac:dyDescent="0.25">
      <c r="A191" s="1"/>
      <c r="B191" s="3"/>
      <c r="C191" s="3"/>
    </row>
  </sheetData>
  <phoneticPr fontId="0" type="noConversion"/>
  <printOptions gridLines="1"/>
  <pageMargins left="0.25" right="0.25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opLeftCell="A103" workbookViewId="0">
      <selection activeCell="G118" sqref="G118"/>
    </sheetView>
  </sheetViews>
  <sheetFormatPr defaultRowHeight="15" x14ac:dyDescent="0.25"/>
  <cols>
    <col min="1" max="1" width="36.42578125" customWidth="1"/>
    <col min="2" max="2" width="20.140625" customWidth="1"/>
    <col min="3" max="3" width="19.5703125" customWidth="1"/>
    <col min="4" max="4" width="20.85546875" customWidth="1"/>
  </cols>
  <sheetData>
    <row r="1" spans="1:6" ht="15.75" thickTop="1" x14ac:dyDescent="0.25">
      <c r="A1" s="15" t="s">
        <v>173</v>
      </c>
      <c r="B1" s="15" t="s">
        <v>1</v>
      </c>
      <c r="C1" s="25" t="s">
        <v>174</v>
      </c>
      <c r="D1" s="16" t="s">
        <v>3</v>
      </c>
      <c r="E1" s="13"/>
      <c r="F1" s="1"/>
    </row>
    <row r="2" spans="1:6" ht="15.75" thickBot="1" x14ac:dyDescent="0.3">
      <c r="A2" s="14" t="s">
        <v>4</v>
      </c>
      <c r="B2" s="14" t="s">
        <v>175</v>
      </c>
      <c r="C2" s="14" t="s">
        <v>176</v>
      </c>
      <c r="D2" s="17" t="s">
        <v>6</v>
      </c>
      <c r="E2" s="13"/>
      <c r="F2" s="1"/>
    </row>
    <row r="3" spans="1:6" ht="15.75" thickTop="1" x14ac:dyDescent="0.25">
      <c r="A3" s="2" t="s">
        <v>177</v>
      </c>
      <c r="B3" s="5"/>
      <c r="C3" s="3"/>
      <c r="D3" s="3"/>
      <c r="E3" s="1"/>
      <c r="F3" s="1"/>
    </row>
    <row r="4" spans="1:6" x14ac:dyDescent="0.25">
      <c r="A4" s="1" t="s">
        <v>8</v>
      </c>
      <c r="B4" s="3">
        <v>14.34</v>
      </c>
      <c r="C4" s="26">
        <v>26099</v>
      </c>
      <c r="D4" s="40">
        <v>27665</v>
      </c>
      <c r="E4" s="3">
        <f>+B4+0.5</f>
        <v>14.84</v>
      </c>
      <c r="F4" s="1"/>
    </row>
    <row r="5" spans="1:6" x14ac:dyDescent="0.25">
      <c r="A5" s="2" t="s">
        <v>178</v>
      </c>
      <c r="B5" s="5">
        <v>1227.8</v>
      </c>
      <c r="C5" s="10">
        <v>31923</v>
      </c>
      <c r="D5" s="10">
        <v>33839</v>
      </c>
      <c r="E5" s="10"/>
      <c r="F5" s="1"/>
    </row>
    <row r="6" spans="1:6" x14ac:dyDescent="0.25">
      <c r="A6" s="1" t="s">
        <v>8</v>
      </c>
      <c r="B6" s="3">
        <v>14.34</v>
      </c>
      <c r="C6" s="10">
        <v>26099</v>
      </c>
      <c r="D6" s="10">
        <v>27665</v>
      </c>
      <c r="E6" s="3">
        <f>+B6+0.5</f>
        <v>14.84</v>
      </c>
      <c r="F6" s="1"/>
    </row>
    <row r="7" spans="1:6" x14ac:dyDescent="0.25">
      <c r="A7" s="2" t="s">
        <v>10</v>
      </c>
      <c r="B7" s="5">
        <v>1562.4</v>
      </c>
      <c r="C7" s="10">
        <v>40623</v>
      </c>
      <c r="D7" s="10">
        <v>43061</v>
      </c>
      <c r="E7" s="10"/>
      <c r="F7" s="1"/>
    </row>
    <row r="8" spans="1:6" x14ac:dyDescent="0.25">
      <c r="A8" s="1" t="s">
        <v>11</v>
      </c>
      <c r="B8" s="5">
        <v>1180.2</v>
      </c>
      <c r="C8" s="10">
        <v>30686</v>
      </c>
      <c r="D8" s="10">
        <v>32528</v>
      </c>
      <c r="E8" s="10"/>
      <c r="F8" s="1"/>
    </row>
    <row r="9" spans="1:6" x14ac:dyDescent="0.25">
      <c r="A9" s="1" t="s">
        <v>12</v>
      </c>
      <c r="B9" s="3">
        <v>14.34</v>
      </c>
      <c r="C9" s="10">
        <v>26099</v>
      </c>
      <c r="D9" s="10">
        <v>27665</v>
      </c>
      <c r="E9" s="3">
        <f>+B9+0.5</f>
        <v>14.84</v>
      </c>
      <c r="F9" s="1"/>
    </row>
    <row r="10" spans="1:6" x14ac:dyDescent="0.25">
      <c r="A10" s="1" t="s">
        <v>14</v>
      </c>
      <c r="B10" s="4" t="s">
        <v>15</v>
      </c>
      <c r="C10" s="10"/>
      <c r="D10" s="10"/>
      <c r="E10" s="10"/>
      <c r="F10" s="1"/>
    </row>
    <row r="11" spans="1:6" x14ac:dyDescent="0.25">
      <c r="A11" s="2" t="s">
        <v>16</v>
      </c>
      <c r="B11" s="5">
        <v>1710.8</v>
      </c>
      <c r="C11" s="10">
        <v>44481</v>
      </c>
      <c r="D11" s="10">
        <v>47150</v>
      </c>
      <c r="E11" s="10"/>
      <c r="F11" s="1"/>
    </row>
    <row r="12" spans="1:6" x14ac:dyDescent="0.25">
      <c r="A12" s="1" t="s">
        <v>11</v>
      </c>
      <c r="B12" s="5">
        <v>1292.2</v>
      </c>
      <c r="C12" s="10">
        <v>33598</v>
      </c>
      <c r="D12" s="10">
        <v>35614</v>
      </c>
      <c r="E12" s="10"/>
      <c r="F12" s="1"/>
    </row>
    <row r="13" spans="1:6" x14ac:dyDescent="0.25">
      <c r="A13" s="1" t="s">
        <v>17</v>
      </c>
      <c r="B13" s="3">
        <v>14.34</v>
      </c>
      <c r="C13" s="10">
        <v>26099</v>
      </c>
      <c r="D13" s="10">
        <v>27665</v>
      </c>
      <c r="E13" s="3">
        <f>+B13+0.5</f>
        <v>14.84</v>
      </c>
      <c r="F13" s="1"/>
    </row>
    <row r="14" spans="1:6" x14ac:dyDescent="0.25">
      <c r="A14" s="1" t="s">
        <v>18</v>
      </c>
      <c r="B14" s="3">
        <v>15.67</v>
      </c>
      <c r="C14" s="10">
        <v>28520</v>
      </c>
      <c r="D14" s="10">
        <v>30232</v>
      </c>
      <c r="E14" s="3">
        <f t="shared" ref="E14:E19" si="0">+B14+0.5</f>
        <v>16.170000000000002</v>
      </c>
      <c r="F14" s="1"/>
    </row>
    <row r="15" spans="1:6" x14ac:dyDescent="0.25">
      <c r="A15" s="1" t="s">
        <v>19</v>
      </c>
      <c r="B15" s="3">
        <v>15.67</v>
      </c>
      <c r="C15" s="10">
        <v>28520</v>
      </c>
      <c r="D15" s="10">
        <v>30232</v>
      </c>
      <c r="E15" s="3">
        <f t="shared" si="0"/>
        <v>16.170000000000002</v>
      </c>
      <c r="F15" s="1"/>
    </row>
    <row r="16" spans="1:6" x14ac:dyDescent="0.25">
      <c r="A16" s="2" t="s">
        <v>20</v>
      </c>
      <c r="B16" s="5">
        <v>17.54</v>
      </c>
      <c r="C16" s="10">
        <v>31923</v>
      </c>
      <c r="D16" s="10">
        <v>33839</v>
      </c>
      <c r="E16" s="3">
        <f t="shared" si="0"/>
        <v>18.04</v>
      </c>
    </row>
    <row r="17" spans="1:5" x14ac:dyDescent="0.25">
      <c r="A17" s="2" t="s">
        <v>21</v>
      </c>
      <c r="B17" s="3">
        <v>17.54</v>
      </c>
      <c r="C17" s="10">
        <v>36484</v>
      </c>
      <c r="D17" s="10">
        <v>38673</v>
      </c>
      <c r="E17" s="3">
        <f t="shared" si="0"/>
        <v>18.04</v>
      </c>
    </row>
    <row r="18" spans="1:5" x14ac:dyDescent="0.25">
      <c r="A18" s="1" t="s">
        <v>22</v>
      </c>
      <c r="B18" s="3">
        <v>12.19</v>
      </c>
      <c r="C18" s="10">
        <v>25356</v>
      </c>
      <c r="D18" s="10">
        <v>26878</v>
      </c>
      <c r="E18" s="3">
        <f t="shared" si="0"/>
        <v>12.69</v>
      </c>
    </row>
    <row r="19" spans="1:5" x14ac:dyDescent="0.25">
      <c r="A19" s="1" t="s">
        <v>23</v>
      </c>
      <c r="B19" s="3">
        <v>12.64</v>
      </c>
      <c r="C19" s="10">
        <v>26292</v>
      </c>
      <c r="D19" s="10">
        <v>27870</v>
      </c>
      <c r="E19" s="3">
        <f t="shared" si="0"/>
        <v>13.14</v>
      </c>
    </row>
    <row r="20" spans="1:5" x14ac:dyDescent="0.25">
      <c r="A20" s="2" t="s">
        <v>24</v>
      </c>
      <c r="B20" s="4" t="s">
        <v>25</v>
      </c>
      <c r="C20" s="11"/>
      <c r="D20" s="10"/>
      <c r="E20" s="24"/>
    </row>
    <row r="21" spans="1:5" x14ac:dyDescent="0.25">
      <c r="A21" s="1" t="s">
        <v>26</v>
      </c>
      <c r="B21" s="3">
        <v>9.19</v>
      </c>
      <c r="C21" s="10">
        <v>9559</v>
      </c>
      <c r="D21" s="10"/>
      <c r="E21" s="24"/>
    </row>
    <row r="22" spans="1:5" x14ac:dyDescent="0.25">
      <c r="A22" s="2" t="s">
        <v>27</v>
      </c>
      <c r="B22" s="4" t="s">
        <v>158</v>
      </c>
      <c r="C22" s="11"/>
      <c r="D22" s="10"/>
      <c r="E22" s="24"/>
    </row>
    <row r="23" spans="1:5" x14ac:dyDescent="0.25">
      <c r="A23" s="1" t="s">
        <v>29</v>
      </c>
      <c r="B23" s="3">
        <v>17.36</v>
      </c>
      <c r="C23" s="10">
        <v>31596</v>
      </c>
      <c r="D23" s="10">
        <v>33492</v>
      </c>
      <c r="E23" s="3">
        <f>+B23+0.5</f>
        <v>17.86</v>
      </c>
    </row>
    <row r="24" spans="1:5" x14ac:dyDescent="0.25">
      <c r="A24" s="1" t="s">
        <v>179</v>
      </c>
      <c r="B24" s="3">
        <v>15.67</v>
      </c>
      <c r="C24" s="10">
        <v>28520</v>
      </c>
      <c r="D24" s="10">
        <v>30232</v>
      </c>
      <c r="E24" s="3">
        <f>+B24+0.5</f>
        <v>16.170000000000002</v>
      </c>
    </row>
    <row r="25" spans="1:5" x14ac:dyDescent="0.25">
      <c r="A25" s="2" t="s">
        <v>32</v>
      </c>
      <c r="B25" s="5">
        <v>1576.4</v>
      </c>
      <c r="C25" s="10">
        <v>40987</v>
      </c>
      <c r="D25" s="10">
        <v>43447</v>
      </c>
      <c r="E25" s="24"/>
    </row>
    <row r="26" spans="1:5" x14ac:dyDescent="0.25">
      <c r="A26" s="1" t="s">
        <v>11</v>
      </c>
      <c r="B26" s="5">
        <v>1191.4000000000001</v>
      </c>
      <c r="C26" s="10">
        <v>30977</v>
      </c>
      <c r="D26" s="10">
        <v>32836</v>
      </c>
      <c r="E26" s="24"/>
    </row>
    <row r="27" spans="1:5" x14ac:dyDescent="0.25">
      <c r="A27" s="1" t="s">
        <v>180</v>
      </c>
      <c r="B27" s="3">
        <v>14.34</v>
      </c>
      <c r="C27" s="10">
        <v>26099</v>
      </c>
      <c r="D27" s="10">
        <v>27665</v>
      </c>
      <c r="E27" s="3">
        <f>+B27+0.5</f>
        <v>14.84</v>
      </c>
    </row>
    <row r="28" spans="1:5" x14ac:dyDescent="0.25">
      <c r="A28" s="1" t="s">
        <v>181</v>
      </c>
      <c r="B28" s="3">
        <v>15.67</v>
      </c>
      <c r="C28" s="10">
        <v>28520</v>
      </c>
      <c r="D28" s="10">
        <v>30232</v>
      </c>
      <c r="E28" s="3">
        <f>+B28+0.5</f>
        <v>16.170000000000002</v>
      </c>
    </row>
    <row r="29" spans="1:5" x14ac:dyDescent="0.25">
      <c r="A29" s="1" t="s">
        <v>34</v>
      </c>
      <c r="B29" s="3">
        <v>9.19</v>
      </c>
      <c r="C29" s="3"/>
      <c r="D29" s="10"/>
      <c r="E29" s="24"/>
    </row>
    <row r="30" spans="1:5" x14ac:dyDescent="0.25">
      <c r="A30" s="1" t="s">
        <v>35</v>
      </c>
      <c r="B30" s="4" t="s">
        <v>42</v>
      </c>
      <c r="C30" s="11"/>
      <c r="D30" s="10"/>
      <c r="E30" s="24"/>
    </row>
    <row r="31" spans="1:5" x14ac:dyDescent="0.25">
      <c r="A31" s="1" t="s">
        <v>37</v>
      </c>
      <c r="B31" s="4" t="s">
        <v>38</v>
      </c>
      <c r="C31" s="11"/>
      <c r="D31" s="10"/>
      <c r="E31" s="24"/>
    </row>
    <row r="32" spans="1:5" x14ac:dyDescent="0.25">
      <c r="A32" s="1" t="s">
        <v>39</v>
      </c>
      <c r="B32" s="4" t="s">
        <v>40</v>
      </c>
      <c r="C32" s="11"/>
      <c r="D32" s="10"/>
      <c r="E32" s="24"/>
    </row>
    <row r="33" spans="1:9" x14ac:dyDescent="0.25">
      <c r="A33" s="1" t="s">
        <v>41</v>
      </c>
      <c r="B33" s="4" t="s">
        <v>42</v>
      </c>
      <c r="C33" s="11"/>
      <c r="D33" s="10"/>
      <c r="E33" s="24"/>
    </row>
    <row r="34" spans="1:9" x14ac:dyDescent="0.25">
      <c r="A34" s="1" t="s">
        <v>43</v>
      </c>
      <c r="B34" s="4" t="s">
        <v>44</v>
      </c>
      <c r="C34" s="11"/>
      <c r="D34" s="10"/>
      <c r="E34" s="24"/>
    </row>
    <row r="35" spans="1:9" x14ac:dyDescent="0.25">
      <c r="A35" s="1" t="s">
        <v>45</v>
      </c>
      <c r="B35" s="4" t="s">
        <v>46</v>
      </c>
      <c r="C35" s="11"/>
      <c r="D35" s="10"/>
      <c r="E35" s="24"/>
    </row>
    <row r="36" spans="1:9" x14ac:dyDescent="0.25">
      <c r="A36" s="1" t="s">
        <v>47</v>
      </c>
      <c r="B36" s="4" t="s">
        <v>15</v>
      </c>
      <c r="C36" s="11"/>
      <c r="D36" s="10"/>
      <c r="E36" s="24"/>
    </row>
    <row r="37" spans="1:9" x14ac:dyDescent="0.25">
      <c r="A37" s="1" t="s">
        <v>48</v>
      </c>
      <c r="B37" s="4" t="s">
        <v>49</v>
      </c>
      <c r="C37" s="11"/>
      <c r="D37" s="10"/>
      <c r="E37" s="24"/>
    </row>
    <row r="38" spans="1:9" x14ac:dyDescent="0.25">
      <c r="A38" s="1" t="s">
        <v>50</v>
      </c>
      <c r="B38" s="4" t="s">
        <v>51</v>
      </c>
      <c r="C38" s="11"/>
      <c r="D38" s="10"/>
      <c r="E38" s="24"/>
    </row>
    <row r="39" spans="1:9" x14ac:dyDescent="0.25">
      <c r="A39" s="2" t="s">
        <v>182</v>
      </c>
      <c r="B39" s="5">
        <v>699.15</v>
      </c>
      <c r="C39" s="10">
        <v>18178</v>
      </c>
      <c r="D39" s="10">
        <v>19269</v>
      </c>
      <c r="E39" s="24"/>
    </row>
    <row r="40" spans="1:9" x14ac:dyDescent="0.25">
      <c r="A40" s="1" t="s">
        <v>53</v>
      </c>
      <c r="B40" s="3">
        <v>15.08</v>
      </c>
      <c r="C40" s="10">
        <v>27446</v>
      </c>
      <c r="D40" s="10">
        <v>29073</v>
      </c>
      <c r="E40" s="3">
        <f>+B40+0.5</f>
        <v>15.58</v>
      </c>
    </row>
    <row r="41" spans="1:9" x14ac:dyDescent="0.25">
      <c r="A41" s="1" t="s">
        <v>54</v>
      </c>
      <c r="B41" s="3">
        <v>14.34</v>
      </c>
      <c r="C41" s="10">
        <v>26099</v>
      </c>
      <c r="D41" s="10">
        <v>27665</v>
      </c>
      <c r="E41" s="3">
        <f>+B41+0.5</f>
        <v>14.84</v>
      </c>
    </row>
    <row r="42" spans="1:9" x14ac:dyDescent="0.25">
      <c r="A42" s="31" t="s">
        <v>55</v>
      </c>
      <c r="B42" s="41">
        <v>1003.8</v>
      </c>
      <c r="C42" s="42">
        <v>26099</v>
      </c>
      <c r="D42" s="42">
        <v>27665</v>
      </c>
      <c r="F42" s="28"/>
      <c r="I42" s="27" t="s">
        <v>183</v>
      </c>
    </row>
    <row r="43" spans="1:9" x14ac:dyDescent="0.25">
      <c r="A43" s="2" t="s">
        <v>184</v>
      </c>
      <c r="B43" s="5">
        <v>1697.6</v>
      </c>
      <c r="C43" s="10">
        <v>44138</v>
      </c>
      <c r="D43" s="10">
        <v>46787</v>
      </c>
      <c r="E43" s="21"/>
    </row>
    <row r="44" spans="1:9" x14ac:dyDescent="0.25">
      <c r="A44" s="1" t="s">
        <v>185</v>
      </c>
      <c r="B44" s="5">
        <v>15.8</v>
      </c>
      <c r="C44" s="10">
        <v>32864</v>
      </c>
      <c r="D44" s="10">
        <v>34836</v>
      </c>
      <c r="E44" s="3">
        <f>+B44+0.5</f>
        <v>16.3</v>
      </c>
    </row>
    <row r="45" spans="1:9" x14ac:dyDescent="0.25">
      <c r="A45" s="1" t="s">
        <v>186</v>
      </c>
      <c r="B45" s="3">
        <v>14.34</v>
      </c>
      <c r="C45" s="10">
        <v>26099</v>
      </c>
      <c r="D45" s="10">
        <v>27665</v>
      </c>
      <c r="E45" s="3">
        <f>+B45+0.5</f>
        <v>14.84</v>
      </c>
    </row>
    <row r="46" spans="1:9" x14ac:dyDescent="0.25">
      <c r="A46" s="1" t="s">
        <v>187</v>
      </c>
      <c r="B46" s="3">
        <v>14.34</v>
      </c>
      <c r="C46" s="10">
        <v>26099</v>
      </c>
      <c r="D46" s="10">
        <v>27665</v>
      </c>
      <c r="E46" s="3">
        <f>+B46+0.5</f>
        <v>14.84</v>
      </c>
    </row>
    <row r="47" spans="1:9" x14ac:dyDescent="0.25">
      <c r="A47" s="1" t="s">
        <v>188</v>
      </c>
      <c r="B47" s="3">
        <v>14.8</v>
      </c>
      <c r="C47" s="10">
        <v>30784</v>
      </c>
      <c r="D47" s="10">
        <v>32631</v>
      </c>
      <c r="E47" s="3">
        <f>+B47+0.5</f>
        <v>15.3</v>
      </c>
    </row>
    <row r="48" spans="1:9" x14ac:dyDescent="0.25">
      <c r="A48" s="1" t="s">
        <v>60</v>
      </c>
      <c r="B48" s="3">
        <v>12.42</v>
      </c>
      <c r="C48" s="10"/>
      <c r="D48" s="10"/>
      <c r="E48" s="21"/>
    </row>
    <row r="49" spans="1:8" x14ac:dyDescent="0.25">
      <c r="A49" s="1" t="s">
        <v>189</v>
      </c>
      <c r="B49" s="3">
        <v>10.36</v>
      </c>
      <c r="C49" s="10"/>
      <c r="D49" s="10"/>
      <c r="E49" s="21"/>
    </row>
    <row r="50" spans="1:8" x14ac:dyDescent="0.25">
      <c r="A50" s="1" t="s">
        <v>190</v>
      </c>
      <c r="B50" s="3">
        <v>12.4</v>
      </c>
      <c r="C50" s="10"/>
      <c r="D50" s="10"/>
      <c r="E50" s="21"/>
    </row>
    <row r="51" spans="1:8" x14ac:dyDescent="0.25">
      <c r="A51" s="29" t="s">
        <v>63</v>
      </c>
      <c r="B51" s="41">
        <v>1442.3</v>
      </c>
      <c r="C51" s="42">
        <v>37500</v>
      </c>
      <c r="D51" s="42">
        <v>39750</v>
      </c>
      <c r="E51" s="30" t="s">
        <v>191</v>
      </c>
    </row>
    <row r="52" spans="1:8" x14ac:dyDescent="0.25">
      <c r="A52" s="2" t="s">
        <v>64</v>
      </c>
      <c r="B52" s="3">
        <v>325.19</v>
      </c>
      <c r="C52" s="10">
        <v>8455</v>
      </c>
      <c r="D52" s="10"/>
      <c r="E52" s="21"/>
    </row>
    <row r="53" spans="1:8" x14ac:dyDescent="0.25">
      <c r="A53" s="1" t="s">
        <v>65</v>
      </c>
      <c r="B53" s="4" t="s">
        <v>192</v>
      </c>
      <c r="C53" s="11"/>
      <c r="D53" s="10"/>
    </row>
    <row r="54" spans="1:8" x14ac:dyDescent="0.25">
      <c r="A54" s="1" t="s">
        <v>67</v>
      </c>
      <c r="B54" s="4" t="s">
        <v>51</v>
      </c>
      <c r="C54" s="3"/>
      <c r="D54" s="10"/>
    </row>
    <row r="55" spans="1:8" x14ac:dyDescent="0.25">
      <c r="A55" s="2" t="s">
        <v>193</v>
      </c>
      <c r="B55" s="5">
        <v>293.77</v>
      </c>
      <c r="C55" s="10">
        <v>7638</v>
      </c>
      <c r="D55" s="10">
        <v>8097</v>
      </c>
      <c r="E55" s="21"/>
    </row>
    <row r="56" spans="1:8" x14ac:dyDescent="0.25">
      <c r="A56" s="2" t="s">
        <v>69</v>
      </c>
      <c r="B56" s="5">
        <v>1870.1</v>
      </c>
      <c r="C56" s="10">
        <v>48623</v>
      </c>
      <c r="D56" s="10">
        <v>51541</v>
      </c>
      <c r="E56" s="21"/>
    </row>
    <row r="57" spans="1:8" x14ac:dyDescent="0.25">
      <c r="A57" s="1" t="s">
        <v>70</v>
      </c>
      <c r="B57" s="3">
        <v>9.44</v>
      </c>
      <c r="C57" s="10">
        <v>19636</v>
      </c>
      <c r="D57" s="10">
        <v>20814</v>
      </c>
      <c r="E57" s="3">
        <f>+B57+0.5</f>
        <v>9.94</v>
      </c>
    </row>
    <row r="58" spans="1:8" x14ac:dyDescent="0.25">
      <c r="A58" s="1" t="s">
        <v>71</v>
      </c>
      <c r="B58" s="3">
        <v>10.26</v>
      </c>
      <c r="C58" s="10">
        <v>21341</v>
      </c>
      <c r="D58" s="10">
        <v>22622</v>
      </c>
      <c r="E58" s="3">
        <f>+B58+0.5</f>
        <v>10.76</v>
      </c>
    </row>
    <row r="59" spans="1:8" x14ac:dyDescent="0.25">
      <c r="A59" s="1" t="s">
        <v>72</v>
      </c>
      <c r="B59" s="3">
        <v>9.19</v>
      </c>
      <c r="C59" s="10"/>
      <c r="D59" s="10"/>
      <c r="E59" s="21"/>
    </row>
    <row r="60" spans="1:8" x14ac:dyDescent="0.25">
      <c r="A60" s="1" t="s">
        <v>73</v>
      </c>
      <c r="B60" s="3">
        <v>10.01</v>
      </c>
      <c r="C60" s="10"/>
      <c r="D60" s="10"/>
      <c r="E60" s="21"/>
    </row>
    <row r="61" spans="1:8" x14ac:dyDescent="0.25">
      <c r="A61" s="31" t="s">
        <v>194</v>
      </c>
      <c r="B61" s="41">
        <v>11.2</v>
      </c>
      <c r="C61" s="42">
        <v>23296</v>
      </c>
      <c r="D61" s="42">
        <v>24694</v>
      </c>
      <c r="E61" s="3">
        <f>+B61+0.5</f>
        <v>11.7</v>
      </c>
      <c r="H61" s="30" t="s">
        <v>195</v>
      </c>
    </row>
    <row r="62" spans="1:8" x14ac:dyDescent="0.25">
      <c r="A62" s="1" t="s">
        <v>74</v>
      </c>
      <c r="B62" s="3">
        <v>12.01</v>
      </c>
      <c r="C62" s="10">
        <v>24981</v>
      </c>
      <c r="D62" s="10">
        <v>26480</v>
      </c>
      <c r="E62" s="3">
        <f>+B62+0.5</f>
        <v>12.51</v>
      </c>
    </row>
    <row r="63" spans="1:8" x14ac:dyDescent="0.25">
      <c r="A63" s="1" t="s">
        <v>75</v>
      </c>
      <c r="B63" s="3">
        <v>11.76</v>
      </c>
      <c r="C63" s="10"/>
      <c r="D63" s="10"/>
      <c r="E63" s="21"/>
    </row>
    <row r="64" spans="1:8" x14ac:dyDescent="0.25">
      <c r="A64" s="1" t="s">
        <v>76</v>
      </c>
      <c r="B64" s="3">
        <v>0.5</v>
      </c>
      <c r="C64" s="10"/>
      <c r="D64" s="10"/>
      <c r="E64" s="21"/>
    </row>
    <row r="65" spans="1:5" x14ac:dyDescent="0.25">
      <c r="A65" s="1" t="s">
        <v>77</v>
      </c>
      <c r="B65" s="3">
        <v>0.5</v>
      </c>
      <c r="C65" s="10">
        <v>1040</v>
      </c>
      <c r="D65" s="10"/>
      <c r="E65" s="21"/>
    </row>
    <row r="66" spans="1:5" x14ac:dyDescent="0.25">
      <c r="A66" s="1" t="s">
        <v>78</v>
      </c>
      <c r="B66" s="3">
        <v>8.3000000000000007</v>
      </c>
      <c r="C66" s="10"/>
      <c r="D66" s="10"/>
      <c r="E66" s="21"/>
    </row>
    <row r="67" spans="1:5" x14ac:dyDescent="0.25">
      <c r="A67" s="1" t="s">
        <v>79</v>
      </c>
      <c r="B67" s="3">
        <v>14.34</v>
      </c>
      <c r="C67" s="10">
        <v>29827</v>
      </c>
      <c r="D67" s="10">
        <v>31617</v>
      </c>
      <c r="E67" s="3">
        <f>+B67+0.5</f>
        <v>14.84</v>
      </c>
    </row>
    <row r="68" spans="1:5" x14ac:dyDescent="0.25">
      <c r="A68" s="1" t="s">
        <v>80</v>
      </c>
      <c r="B68" s="3">
        <v>13.01</v>
      </c>
      <c r="C68" s="10">
        <v>27061</v>
      </c>
      <c r="D68" s="10">
        <v>28685</v>
      </c>
      <c r="E68" s="3">
        <f>+B68+0.5</f>
        <v>13.51</v>
      </c>
    </row>
    <row r="69" spans="1:5" x14ac:dyDescent="0.25">
      <c r="A69" s="1" t="s">
        <v>81</v>
      </c>
      <c r="B69" s="3">
        <v>2.5</v>
      </c>
      <c r="C69" s="10"/>
      <c r="D69" s="10"/>
      <c r="E69" s="21"/>
    </row>
    <row r="70" spans="1:5" x14ac:dyDescent="0.25">
      <c r="A70" s="2" t="s">
        <v>82</v>
      </c>
      <c r="B70" s="3"/>
      <c r="C70" s="10">
        <v>19994</v>
      </c>
      <c r="D70" s="10">
        <v>21194</v>
      </c>
      <c r="E70" s="21"/>
    </row>
    <row r="71" spans="1:5" x14ac:dyDescent="0.25">
      <c r="A71" s="1" t="s">
        <v>83</v>
      </c>
      <c r="B71" s="3"/>
      <c r="C71" s="10">
        <v>19994</v>
      </c>
      <c r="D71" s="10">
        <v>21194</v>
      </c>
      <c r="E71" s="21"/>
    </row>
    <row r="72" spans="1:5" x14ac:dyDescent="0.25">
      <c r="A72" s="1" t="s">
        <v>84</v>
      </c>
      <c r="B72" s="3">
        <v>14.34</v>
      </c>
      <c r="C72" s="10">
        <v>26099</v>
      </c>
      <c r="D72" s="10">
        <v>27665</v>
      </c>
      <c r="E72" s="3">
        <f>+B72+0.5</f>
        <v>14.84</v>
      </c>
    </row>
    <row r="73" spans="1:5" x14ac:dyDescent="0.25">
      <c r="A73" s="1" t="s">
        <v>85</v>
      </c>
      <c r="B73" s="3">
        <v>9.19</v>
      </c>
      <c r="C73" s="10">
        <v>14815</v>
      </c>
      <c r="D73" s="10"/>
      <c r="E73" s="21"/>
    </row>
    <row r="74" spans="1:5" x14ac:dyDescent="0.25">
      <c r="A74" s="1" t="s">
        <v>86</v>
      </c>
      <c r="B74" s="3">
        <v>9.19</v>
      </c>
      <c r="C74" s="10">
        <v>10737</v>
      </c>
      <c r="D74" s="10"/>
      <c r="E74" s="21"/>
    </row>
    <row r="75" spans="1:5" x14ac:dyDescent="0.25">
      <c r="A75" s="2" t="s">
        <v>87</v>
      </c>
      <c r="B75" s="3" t="s">
        <v>196</v>
      </c>
      <c r="C75" s="10"/>
      <c r="D75" s="10"/>
    </row>
    <row r="76" spans="1:5" x14ac:dyDescent="0.25">
      <c r="A76" s="1" t="s">
        <v>89</v>
      </c>
      <c r="B76" s="5">
        <v>460.46</v>
      </c>
      <c r="C76" s="10">
        <v>11972</v>
      </c>
      <c r="D76" s="10"/>
      <c r="E76" s="21"/>
    </row>
    <row r="77" spans="1:5" x14ac:dyDescent="0.25">
      <c r="A77" s="1" t="s">
        <v>84</v>
      </c>
      <c r="B77" s="3">
        <v>15.67</v>
      </c>
      <c r="C77" s="10">
        <v>28520</v>
      </c>
      <c r="D77" s="10">
        <v>30231</v>
      </c>
      <c r="E77" s="3">
        <f>+B77+0.5</f>
        <v>16.170000000000002</v>
      </c>
    </row>
    <row r="78" spans="1:5" x14ac:dyDescent="0.25">
      <c r="A78" s="1" t="s">
        <v>90</v>
      </c>
      <c r="B78" s="3">
        <v>15.17</v>
      </c>
      <c r="C78" s="10">
        <v>3944</v>
      </c>
      <c r="D78" s="10"/>
      <c r="E78" s="3">
        <f>+B78+0.5</f>
        <v>15.67</v>
      </c>
    </row>
    <row r="79" spans="1:5" x14ac:dyDescent="0.25">
      <c r="A79" s="1" t="s">
        <v>91</v>
      </c>
      <c r="B79" s="3">
        <v>14.34</v>
      </c>
      <c r="C79" s="10">
        <v>26099</v>
      </c>
      <c r="D79" s="10">
        <v>27665</v>
      </c>
      <c r="E79" s="3">
        <f>+B79+0.5</f>
        <v>14.84</v>
      </c>
    </row>
    <row r="80" spans="1:5" x14ac:dyDescent="0.25">
      <c r="A80" s="1" t="s">
        <v>92</v>
      </c>
      <c r="B80" s="5">
        <v>1488.2</v>
      </c>
      <c r="C80" s="10">
        <v>38694</v>
      </c>
      <c r="D80" s="10">
        <v>41016</v>
      </c>
      <c r="E80" s="21"/>
    </row>
    <row r="81" spans="1:6" x14ac:dyDescent="0.25">
      <c r="A81" s="1" t="s">
        <v>93</v>
      </c>
      <c r="B81" s="5">
        <v>1336.3</v>
      </c>
      <c r="C81" s="10">
        <v>34744</v>
      </c>
      <c r="D81" s="10">
        <v>36829</v>
      </c>
      <c r="E81" s="21"/>
    </row>
    <row r="82" spans="1:6" x14ac:dyDescent="0.25">
      <c r="A82" s="1" t="s">
        <v>197</v>
      </c>
      <c r="B82" s="3">
        <v>9.19</v>
      </c>
      <c r="C82" s="10">
        <v>4779</v>
      </c>
      <c r="D82" s="10"/>
      <c r="E82" s="21"/>
    </row>
    <row r="83" spans="1:6" x14ac:dyDescent="0.25">
      <c r="A83" s="1" t="s">
        <v>95</v>
      </c>
      <c r="B83" s="3">
        <v>13.59</v>
      </c>
      <c r="C83" s="10">
        <v>24734</v>
      </c>
      <c r="D83" s="10">
        <v>26218</v>
      </c>
      <c r="E83" s="21"/>
    </row>
    <row r="84" spans="1:6" x14ac:dyDescent="0.25">
      <c r="A84" s="1" t="s">
        <v>96</v>
      </c>
      <c r="B84" s="4" t="s">
        <v>97</v>
      </c>
      <c r="C84" s="10"/>
      <c r="D84" s="1"/>
    </row>
    <row r="85" spans="1:6" x14ac:dyDescent="0.25">
      <c r="A85" s="29" t="s">
        <v>98</v>
      </c>
      <c r="B85" s="32">
        <v>1730.77</v>
      </c>
      <c r="C85" s="42">
        <v>45000</v>
      </c>
      <c r="D85" s="42">
        <v>47700</v>
      </c>
      <c r="E85" s="30" t="s">
        <v>191</v>
      </c>
      <c r="F85" s="21"/>
    </row>
    <row r="86" spans="1:6" x14ac:dyDescent="0.25">
      <c r="A86" s="1" t="s">
        <v>84</v>
      </c>
      <c r="B86" s="3">
        <v>17.36</v>
      </c>
      <c r="C86" s="10">
        <v>36109</v>
      </c>
      <c r="D86" s="10">
        <v>38276</v>
      </c>
      <c r="E86" s="3">
        <f t="shared" ref="E86:E92" si="1">+B86+0.5</f>
        <v>17.86</v>
      </c>
      <c r="F86" s="21"/>
    </row>
    <row r="87" spans="1:6" x14ac:dyDescent="0.25">
      <c r="A87" s="1" t="s">
        <v>99</v>
      </c>
      <c r="B87" s="3">
        <v>17.309999999999999</v>
      </c>
      <c r="C87" s="10">
        <v>36005</v>
      </c>
      <c r="D87" s="10">
        <v>38165</v>
      </c>
      <c r="E87" s="3">
        <f t="shared" si="1"/>
        <v>17.809999999999999</v>
      </c>
      <c r="F87" s="21"/>
    </row>
    <row r="88" spans="1:6" x14ac:dyDescent="0.25">
      <c r="A88" s="1" t="s">
        <v>100</v>
      </c>
      <c r="B88" s="3">
        <v>15.83</v>
      </c>
      <c r="C88" s="10">
        <v>32927</v>
      </c>
      <c r="D88" s="10">
        <v>34903</v>
      </c>
      <c r="E88" s="3">
        <f t="shared" si="1"/>
        <v>16.329999999999998</v>
      </c>
      <c r="F88" s="21"/>
    </row>
    <row r="89" spans="1:6" x14ac:dyDescent="0.25">
      <c r="A89" s="1" t="s">
        <v>101</v>
      </c>
      <c r="B89" s="3">
        <v>17.309999999999999</v>
      </c>
      <c r="C89" s="10">
        <v>36005</v>
      </c>
      <c r="D89" s="10">
        <v>38165</v>
      </c>
      <c r="E89" s="3">
        <f t="shared" si="1"/>
        <v>17.809999999999999</v>
      </c>
      <c r="F89" s="21"/>
    </row>
    <row r="90" spans="1:6" x14ac:dyDescent="0.25">
      <c r="A90" s="1" t="s">
        <v>102</v>
      </c>
      <c r="B90" s="3">
        <v>15.83</v>
      </c>
      <c r="C90" s="10">
        <v>32927</v>
      </c>
      <c r="D90" s="10">
        <v>34903</v>
      </c>
      <c r="E90" s="3">
        <f t="shared" si="1"/>
        <v>16.329999999999998</v>
      </c>
      <c r="F90" s="21"/>
    </row>
    <row r="91" spans="1:6" x14ac:dyDescent="0.25">
      <c r="A91" s="1" t="s">
        <v>103</v>
      </c>
      <c r="B91" s="3">
        <v>17.54</v>
      </c>
      <c r="C91" s="10">
        <v>36484</v>
      </c>
      <c r="D91" s="10">
        <v>38673</v>
      </c>
      <c r="E91" s="3">
        <f t="shared" si="1"/>
        <v>18.04</v>
      </c>
      <c r="F91" s="21"/>
    </row>
    <row r="92" spans="1:6" x14ac:dyDescent="0.25">
      <c r="A92" s="1" t="s">
        <v>104</v>
      </c>
      <c r="B92" s="3">
        <v>15.83</v>
      </c>
      <c r="C92" s="10">
        <v>32927</v>
      </c>
      <c r="D92" s="10">
        <v>34903</v>
      </c>
      <c r="E92" s="3">
        <f t="shared" si="1"/>
        <v>16.329999999999998</v>
      </c>
      <c r="F92" s="21"/>
    </row>
    <row r="93" spans="1:6" x14ac:dyDescent="0.25">
      <c r="A93" s="1" t="s">
        <v>105</v>
      </c>
      <c r="B93" s="3">
        <v>9.19</v>
      </c>
      <c r="C93" s="11" t="s">
        <v>106</v>
      </c>
      <c r="D93" s="1"/>
    </row>
    <row r="94" spans="1:6" x14ac:dyDescent="0.25">
      <c r="A94" s="2" t="s">
        <v>107</v>
      </c>
      <c r="B94" s="5">
        <v>1538.4</v>
      </c>
      <c r="C94" s="10">
        <v>39999</v>
      </c>
      <c r="D94" s="10">
        <v>42399</v>
      </c>
      <c r="E94" s="21"/>
      <c r="F94" s="21"/>
    </row>
    <row r="95" spans="1:6" x14ac:dyDescent="0.25">
      <c r="A95" s="1" t="s">
        <v>108</v>
      </c>
      <c r="B95" s="3">
        <v>16.489999999999998</v>
      </c>
      <c r="C95" s="10">
        <v>34300</v>
      </c>
      <c r="D95" s="10">
        <v>36358</v>
      </c>
      <c r="E95" s="3">
        <f>+B95+0.5</f>
        <v>16.989999999999998</v>
      </c>
      <c r="F95" s="21"/>
    </row>
    <row r="96" spans="1:6" x14ac:dyDescent="0.25">
      <c r="A96" s="1" t="s">
        <v>109</v>
      </c>
      <c r="B96" s="3">
        <v>14.3</v>
      </c>
      <c r="C96" s="10"/>
      <c r="D96" s="10"/>
      <c r="E96" s="21"/>
      <c r="F96" s="21"/>
    </row>
    <row r="97" spans="1:6" x14ac:dyDescent="0.25">
      <c r="A97" s="1" t="s">
        <v>110</v>
      </c>
      <c r="B97" s="3">
        <v>14.3</v>
      </c>
      <c r="C97" s="10"/>
      <c r="D97" s="10"/>
      <c r="E97" s="21"/>
      <c r="F97" s="21"/>
    </row>
    <row r="98" spans="1:6" x14ac:dyDescent="0.25">
      <c r="A98" s="1" t="s">
        <v>111</v>
      </c>
      <c r="B98" s="3">
        <v>14.3</v>
      </c>
      <c r="C98" s="10"/>
      <c r="D98" s="10"/>
      <c r="E98" s="21"/>
      <c r="F98" s="21"/>
    </row>
    <row r="99" spans="1:6" x14ac:dyDescent="0.25">
      <c r="A99" s="1" t="s">
        <v>112</v>
      </c>
      <c r="B99" s="3">
        <v>14.8</v>
      </c>
      <c r="C99" s="10">
        <v>30784</v>
      </c>
      <c r="D99" s="10">
        <v>32631</v>
      </c>
      <c r="E99" s="3">
        <f>+B99+0.5</f>
        <v>15.3</v>
      </c>
      <c r="F99" s="21"/>
    </row>
    <row r="100" spans="1:6" x14ac:dyDescent="0.25">
      <c r="A100" s="1" t="s">
        <v>113</v>
      </c>
      <c r="B100" s="3">
        <v>1.19</v>
      </c>
      <c r="C100" s="10"/>
      <c r="D100" s="10"/>
      <c r="E100" s="21"/>
      <c r="F100" s="21"/>
    </row>
    <row r="101" spans="1:6" x14ac:dyDescent="0.25">
      <c r="A101" s="1" t="s">
        <v>198</v>
      </c>
      <c r="B101" s="3">
        <v>14.8</v>
      </c>
      <c r="C101" s="10">
        <v>30784</v>
      </c>
      <c r="D101" s="10">
        <v>32631</v>
      </c>
      <c r="E101" s="3">
        <f>+B101+0.5</f>
        <v>15.3</v>
      </c>
      <c r="F101" s="21"/>
    </row>
    <row r="102" spans="1:6" x14ac:dyDescent="0.25">
      <c r="A102" s="1" t="s">
        <v>199</v>
      </c>
      <c r="B102" s="3">
        <v>0.5</v>
      </c>
      <c r="C102" s="10"/>
      <c r="D102" s="10"/>
      <c r="E102" s="21"/>
      <c r="F102" s="21"/>
    </row>
    <row r="103" spans="1:6" x14ac:dyDescent="0.25">
      <c r="A103" s="2" t="s">
        <v>200</v>
      </c>
      <c r="B103" s="3"/>
      <c r="C103" s="10"/>
      <c r="D103" s="10"/>
      <c r="E103" s="21"/>
      <c r="F103" s="21"/>
    </row>
    <row r="104" spans="1:6" x14ac:dyDescent="0.25">
      <c r="A104" s="2" t="s">
        <v>117</v>
      </c>
      <c r="B104" s="3"/>
      <c r="C104" s="10"/>
      <c r="D104" s="10"/>
      <c r="E104" s="21"/>
      <c r="F104" s="21"/>
    </row>
    <row r="105" spans="1:6" x14ac:dyDescent="0.25">
      <c r="A105" s="31" t="s">
        <v>118</v>
      </c>
      <c r="B105" s="32">
        <v>2404.5</v>
      </c>
      <c r="C105" s="43">
        <v>62517</v>
      </c>
      <c r="D105" s="42">
        <v>66268</v>
      </c>
      <c r="E105" s="30" t="s">
        <v>201</v>
      </c>
      <c r="F105" s="21"/>
    </row>
    <row r="106" spans="1:6" x14ac:dyDescent="0.25">
      <c r="A106" s="31" t="s">
        <v>119</v>
      </c>
      <c r="B106" s="32">
        <v>2085.27</v>
      </c>
      <c r="C106" s="43">
        <v>54217</v>
      </c>
      <c r="D106" s="42">
        <v>57470</v>
      </c>
      <c r="E106" s="30" t="s">
        <v>201</v>
      </c>
      <c r="F106" s="21"/>
    </row>
    <row r="107" spans="1:6" x14ac:dyDescent="0.25">
      <c r="A107" s="1" t="s">
        <v>120</v>
      </c>
      <c r="B107" s="5">
        <v>163.16</v>
      </c>
      <c r="C107" s="12">
        <v>4242</v>
      </c>
      <c r="D107" s="10">
        <v>4369</v>
      </c>
      <c r="E107" s="21"/>
      <c r="F107" s="21"/>
    </row>
    <row r="108" spans="1:6" x14ac:dyDescent="0.25">
      <c r="A108" s="31" t="s">
        <v>202</v>
      </c>
      <c r="B108" s="32">
        <v>1150.46</v>
      </c>
      <c r="C108" s="43">
        <v>29912</v>
      </c>
      <c r="D108" s="42">
        <v>31707</v>
      </c>
      <c r="E108" s="30" t="s">
        <v>203</v>
      </c>
      <c r="F108" s="30"/>
    </row>
    <row r="109" spans="1:6" x14ac:dyDescent="0.25">
      <c r="A109" s="31" t="s">
        <v>122</v>
      </c>
      <c r="B109" s="32">
        <v>1836.25</v>
      </c>
      <c r="C109" s="43">
        <v>47743</v>
      </c>
      <c r="D109" s="42">
        <v>50608</v>
      </c>
      <c r="E109" s="30" t="s">
        <v>201</v>
      </c>
      <c r="F109" s="21"/>
    </row>
    <row r="110" spans="1:6" x14ac:dyDescent="0.25">
      <c r="A110" s="1" t="s">
        <v>123</v>
      </c>
      <c r="B110" s="3">
        <v>14.34</v>
      </c>
      <c r="C110" s="10">
        <v>13050</v>
      </c>
      <c r="D110" s="10">
        <v>14391.52</v>
      </c>
      <c r="E110" s="3">
        <f>+B110+0.5</f>
        <v>14.84</v>
      </c>
      <c r="F110" s="21"/>
    </row>
    <row r="111" spans="1:6" x14ac:dyDescent="0.25">
      <c r="A111" s="1" t="s">
        <v>124</v>
      </c>
      <c r="B111" s="3">
        <v>14.34</v>
      </c>
      <c r="C111" s="10">
        <v>13050</v>
      </c>
      <c r="D111" s="10">
        <v>14391.52</v>
      </c>
      <c r="E111" s="3">
        <f>+B111+0.5</f>
        <v>14.84</v>
      </c>
      <c r="F111" s="21"/>
    </row>
    <row r="112" spans="1:6" x14ac:dyDescent="0.25">
      <c r="A112" s="1" t="s">
        <v>125</v>
      </c>
      <c r="B112" s="3">
        <v>9.19</v>
      </c>
      <c r="C112" s="12"/>
      <c r="D112" s="10"/>
      <c r="E112" s="21"/>
    </row>
    <row r="113" spans="1:6" x14ac:dyDescent="0.25">
      <c r="A113" s="2" t="s">
        <v>204</v>
      </c>
      <c r="B113" s="4">
        <v>192.31</v>
      </c>
      <c r="C113" s="12" t="s">
        <v>158</v>
      </c>
      <c r="D113" s="10"/>
    </row>
    <row r="114" spans="1:6" x14ac:dyDescent="0.25">
      <c r="A114" s="1" t="s">
        <v>127</v>
      </c>
      <c r="B114" s="4">
        <v>153.84</v>
      </c>
      <c r="C114" s="12" t="s">
        <v>46</v>
      </c>
      <c r="D114" s="10"/>
    </row>
    <row r="115" spans="1:6" x14ac:dyDescent="0.25">
      <c r="A115" s="1" t="s">
        <v>205</v>
      </c>
      <c r="B115" s="3">
        <v>2161.5</v>
      </c>
      <c r="C115" s="10">
        <v>56199</v>
      </c>
      <c r="D115" s="10">
        <v>59571</v>
      </c>
      <c r="E115" s="21"/>
      <c r="F115" s="21"/>
    </row>
    <row r="116" spans="1:6" x14ac:dyDescent="0.25">
      <c r="A116" s="1" t="s">
        <v>205</v>
      </c>
      <c r="B116" s="3">
        <v>1976.25</v>
      </c>
      <c r="C116" s="10">
        <v>51382.5</v>
      </c>
      <c r="D116" s="10">
        <v>54465</v>
      </c>
      <c r="E116" s="21"/>
      <c r="F116" s="21"/>
    </row>
    <row r="117" spans="1:6" x14ac:dyDescent="0.25">
      <c r="A117" s="1" t="s">
        <v>131</v>
      </c>
      <c r="B117" s="3">
        <v>18.61</v>
      </c>
      <c r="C117" s="10">
        <v>28548</v>
      </c>
      <c r="D117" s="10">
        <v>31571.14</v>
      </c>
      <c r="E117" s="3">
        <f t="shared" ref="E117:E123" si="2">+B117+0.5</f>
        <v>19.11</v>
      </c>
      <c r="F117" s="21"/>
    </row>
    <row r="118" spans="1:6" x14ac:dyDescent="0.25">
      <c r="A118" s="1" t="s">
        <v>132</v>
      </c>
      <c r="B118" s="3">
        <v>18.61</v>
      </c>
      <c r="C118" s="10">
        <v>10161</v>
      </c>
      <c r="D118" s="10">
        <v>11255.8</v>
      </c>
      <c r="E118" s="3">
        <f t="shared" si="2"/>
        <v>19.11</v>
      </c>
      <c r="F118" s="21"/>
    </row>
    <row r="119" spans="1:6" x14ac:dyDescent="0.25">
      <c r="A119" s="1" t="s">
        <v>133</v>
      </c>
      <c r="B119" s="3">
        <v>15.67</v>
      </c>
      <c r="C119" s="10">
        <v>14260</v>
      </c>
      <c r="D119" s="10">
        <v>15751.7</v>
      </c>
      <c r="E119" s="3">
        <f t="shared" si="2"/>
        <v>16.170000000000002</v>
      </c>
      <c r="F119" s="21"/>
    </row>
    <row r="120" spans="1:6" x14ac:dyDescent="0.25">
      <c r="A120" s="1" t="s">
        <v>134</v>
      </c>
      <c r="B120" s="3">
        <v>15.67</v>
      </c>
      <c r="C120" s="10">
        <v>14260</v>
      </c>
      <c r="D120" s="10">
        <v>15751.7</v>
      </c>
      <c r="E120" s="3">
        <f t="shared" si="2"/>
        <v>16.170000000000002</v>
      </c>
      <c r="F120" s="21"/>
    </row>
    <row r="121" spans="1:6" x14ac:dyDescent="0.25">
      <c r="A121" s="1" t="s">
        <v>135</v>
      </c>
      <c r="B121" s="3">
        <v>15.67</v>
      </c>
      <c r="C121" s="10">
        <v>28520</v>
      </c>
      <c r="D121" s="10">
        <v>31459.14</v>
      </c>
      <c r="E121" s="3">
        <f t="shared" si="2"/>
        <v>16.170000000000002</v>
      </c>
      <c r="F121" s="21"/>
    </row>
    <row r="122" spans="1:6" x14ac:dyDescent="0.25">
      <c r="A122" s="1" t="s">
        <v>136</v>
      </c>
      <c r="B122" s="3">
        <v>15.67</v>
      </c>
      <c r="C122" s="10">
        <v>28520</v>
      </c>
      <c r="D122" s="10">
        <v>31459.14</v>
      </c>
      <c r="E122" s="3">
        <f t="shared" si="2"/>
        <v>16.170000000000002</v>
      </c>
      <c r="F122" s="21"/>
    </row>
    <row r="123" spans="1:6" x14ac:dyDescent="0.25">
      <c r="A123" s="1" t="s">
        <v>206</v>
      </c>
      <c r="B123" s="3">
        <v>15.67</v>
      </c>
      <c r="C123" s="10">
        <v>28520</v>
      </c>
      <c r="D123" s="10">
        <v>31459.14</v>
      </c>
      <c r="E123" s="3">
        <f t="shared" si="2"/>
        <v>16.170000000000002</v>
      </c>
      <c r="F123" s="21"/>
    </row>
    <row r="124" spans="1:6" x14ac:dyDescent="0.25">
      <c r="A124" s="1" t="s">
        <v>138</v>
      </c>
      <c r="B124" s="5">
        <v>600</v>
      </c>
      <c r="C124" s="10">
        <v>15600</v>
      </c>
      <c r="D124" s="10"/>
      <c r="E124" s="21"/>
      <c r="F124" s="21"/>
    </row>
    <row r="125" spans="1:6" x14ac:dyDescent="0.25">
      <c r="A125" s="2" t="s">
        <v>140</v>
      </c>
      <c r="B125" s="5">
        <v>1535.1</v>
      </c>
      <c r="C125" s="10">
        <v>39913</v>
      </c>
      <c r="D125" s="10">
        <v>44220.78</v>
      </c>
      <c r="E125" s="21"/>
      <c r="F125" s="21"/>
    </row>
    <row r="126" spans="1:6" x14ac:dyDescent="0.25">
      <c r="A126" s="1" t="s">
        <v>11</v>
      </c>
      <c r="B126" s="5">
        <v>1160.5999999999999</v>
      </c>
      <c r="C126" s="10">
        <v>30176</v>
      </c>
      <c r="D126" s="10">
        <v>33315.56</v>
      </c>
      <c r="E126" s="21"/>
      <c r="F126" s="21"/>
    </row>
    <row r="127" spans="1:6" x14ac:dyDescent="0.25">
      <c r="A127" s="1" t="s">
        <v>141</v>
      </c>
      <c r="B127" s="3">
        <v>9.19</v>
      </c>
      <c r="C127" s="10"/>
      <c r="D127" s="10"/>
      <c r="E127" s="21"/>
      <c r="F127" s="21"/>
    </row>
    <row r="128" spans="1:6" x14ac:dyDescent="0.25">
      <c r="A128" s="2" t="s">
        <v>142</v>
      </c>
      <c r="B128" s="5">
        <v>3286.18</v>
      </c>
      <c r="C128" s="10">
        <v>85441</v>
      </c>
      <c r="D128" s="10">
        <v>95142.46</v>
      </c>
      <c r="E128" s="21"/>
      <c r="F128" s="21"/>
    </row>
    <row r="129" spans="1:6" x14ac:dyDescent="0.25">
      <c r="A129" s="1" t="s">
        <v>11</v>
      </c>
      <c r="B129" s="5">
        <v>1697.6</v>
      </c>
      <c r="C129" s="10">
        <v>44138</v>
      </c>
      <c r="D129" s="10">
        <v>48884.28</v>
      </c>
      <c r="E129" s="21"/>
      <c r="F129" s="21"/>
    </row>
    <row r="130" spans="1:6" x14ac:dyDescent="0.25">
      <c r="A130" s="1" t="s">
        <v>143</v>
      </c>
      <c r="B130" s="5">
        <v>1378.4</v>
      </c>
      <c r="C130" s="10">
        <v>35839</v>
      </c>
      <c r="D130" s="10">
        <v>39589.339999999997</v>
      </c>
      <c r="E130" s="21"/>
      <c r="F130" s="21"/>
    </row>
    <row r="131" spans="1:6" x14ac:dyDescent="0.25">
      <c r="A131" s="1" t="s">
        <v>207</v>
      </c>
      <c r="B131" s="3">
        <v>17.23</v>
      </c>
      <c r="C131" s="10">
        <v>35839</v>
      </c>
      <c r="D131" s="10">
        <v>39589.339999999997</v>
      </c>
      <c r="E131" s="21"/>
      <c r="F131" s="21"/>
    </row>
    <row r="132" spans="1:6" x14ac:dyDescent="0.25">
      <c r="A132" s="1" t="s">
        <v>145</v>
      </c>
      <c r="B132" s="3">
        <v>19.59</v>
      </c>
      <c r="C132" s="10">
        <v>40748</v>
      </c>
      <c r="D132" s="10">
        <v>45086.879999999997</v>
      </c>
      <c r="E132" s="21"/>
      <c r="F132" s="21"/>
    </row>
    <row r="133" spans="1:6" x14ac:dyDescent="0.25">
      <c r="A133" s="1" t="s">
        <v>147</v>
      </c>
      <c r="B133" s="3">
        <v>14.34</v>
      </c>
      <c r="C133" s="10">
        <v>29828</v>
      </c>
      <c r="D133" s="10">
        <v>32856.68</v>
      </c>
      <c r="E133" s="21"/>
      <c r="F133" s="21"/>
    </row>
    <row r="134" spans="1:6" x14ac:dyDescent="0.25">
      <c r="A134" s="2" t="s">
        <v>208</v>
      </c>
      <c r="B134" s="3">
        <v>14.8</v>
      </c>
      <c r="C134" s="10">
        <v>30784</v>
      </c>
      <c r="D134" s="10">
        <v>33927.040000000001</v>
      </c>
      <c r="E134" s="21"/>
      <c r="F134" s="21"/>
    </row>
    <row r="135" spans="1:6" x14ac:dyDescent="0.25">
      <c r="A135" s="1" t="s">
        <v>209</v>
      </c>
      <c r="B135" s="3">
        <v>1377.6</v>
      </c>
      <c r="C135" s="10">
        <v>35818</v>
      </c>
      <c r="D135" s="10">
        <v>39565.08</v>
      </c>
      <c r="E135" s="21"/>
      <c r="F135" s="21"/>
    </row>
    <row r="136" spans="1:6" x14ac:dyDescent="0.25">
      <c r="A136" s="1" t="s">
        <v>151</v>
      </c>
      <c r="B136" s="5"/>
      <c r="C136" s="10">
        <v>5050</v>
      </c>
      <c r="D136" s="10"/>
      <c r="E136" s="21"/>
      <c r="F136" s="21"/>
    </row>
    <row r="137" spans="1:6" x14ac:dyDescent="0.25">
      <c r="A137" s="1" t="s">
        <v>152</v>
      </c>
      <c r="B137" s="3">
        <v>14.3</v>
      </c>
      <c r="C137" s="12"/>
      <c r="D137" s="10"/>
      <c r="E137" s="21"/>
      <c r="F137" s="21"/>
    </row>
    <row r="138" spans="1:6" x14ac:dyDescent="0.25">
      <c r="A138" s="1" t="s">
        <v>154</v>
      </c>
      <c r="B138" s="3">
        <v>14.3</v>
      </c>
      <c r="C138" s="12"/>
      <c r="D138" s="10"/>
      <c r="E138" s="21"/>
      <c r="F138" s="21"/>
    </row>
    <row r="139" spans="1:6" x14ac:dyDescent="0.25">
      <c r="A139" s="1" t="s">
        <v>155</v>
      </c>
      <c r="B139" s="3">
        <v>12.19</v>
      </c>
      <c r="C139" s="10">
        <v>25356</v>
      </c>
      <c r="D139" s="10">
        <v>27848.36</v>
      </c>
      <c r="E139" s="21"/>
      <c r="F139" s="21"/>
    </row>
    <row r="140" spans="1:6" x14ac:dyDescent="0.25">
      <c r="A140" s="1" t="s">
        <v>210</v>
      </c>
      <c r="B140" s="3">
        <v>11.08</v>
      </c>
      <c r="C140" s="12">
        <v>9219</v>
      </c>
      <c r="D140" s="10"/>
      <c r="E140" s="21"/>
      <c r="F140" s="21"/>
    </row>
    <row r="141" spans="1:6" x14ac:dyDescent="0.25">
      <c r="A141" s="2" t="s">
        <v>157</v>
      </c>
      <c r="B141" s="4" t="s">
        <v>158</v>
      </c>
      <c r="C141" s="10"/>
      <c r="D141" s="10"/>
    </row>
    <row r="142" spans="1:6" x14ac:dyDescent="0.25">
      <c r="A142" s="1" t="s">
        <v>29</v>
      </c>
      <c r="B142" s="3">
        <v>17.36</v>
      </c>
      <c r="C142" s="10">
        <v>31596</v>
      </c>
      <c r="D142" s="10">
        <v>34905.760000000002</v>
      </c>
      <c r="E142" s="21"/>
      <c r="F142" s="21"/>
    </row>
    <row r="143" spans="1:6" x14ac:dyDescent="0.25">
      <c r="A143" s="1" t="s">
        <v>179</v>
      </c>
      <c r="B143" s="3">
        <v>15.67</v>
      </c>
      <c r="C143" s="10">
        <v>28520</v>
      </c>
      <c r="D143" s="10">
        <v>31459.14</v>
      </c>
      <c r="E143" s="21"/>
      <c r="F143" s="21"/>
    </row>
    <row r="144" spans="1:6" x14ac:dyDescent="0.25">
      <c r="A144" s="2" t="s">
        <v>159</v>
      </c>
      <c r="B144" s="5">
        <v>196.42</v>
      </c>
      <c r="C144" s="10">
        <v>5107</v>
      </c>
      <c r="D144" s="10"/>
      <c r="E144" s="21"/>
      <c r="F144" s="21"/>
    </row>
    <row r="145" spans="1:6" x14ac:dyDescent="0.25">
      <c r="A145" s="2" t="s">
        <v>211</v>
      </c>
      <c r="B145" s="5">
        <v>17.57</v>
      </c>
      <c r="C145" s="10">
        <v>36546</v>
      </c>
      <c r="D145" s="10">
        <v>38739</v>
      </c>
      <c r="E145" s="21"/>
      <c r="F145" s="21"/>
    </row>
    <row r="146" spans="1:6" x14ac:dyDescent="0.25">
      <c r="A146" s="2" t="s">
        <v>160</v>
      </c>
      <c r="B146" s="5">
        <v>1562.4</v>
      </c>
      <c r="C146" s="10">
        <v>40623</v>
      </c>
      <c r="D146" s="10">
        <v>45016.38</v>
      </c>
      <c r="E146" s="21"/>
      <c r="F146" s="21"/>
    </row>
    <row r="147" spans="1:6" x14ac:dyDescent="0.25">
      <c r="A147" s="1" t="s">
        <v>11</v>
      </c>
      <c r="B147" s="5">
        <v>1180.2</v>
      </c>
      <c r="C147" s="10">
        <v>30686</v>
      </c>
      <c r="D147" s="10">
        <v>33886.160000000003</v>
      </c>
      <c r="E147" s="21"/>
      <c r="F147" s="21"/>
    </row>
    <row r="148" spans="1:6" x14ac:dyDescent="0.25">
      <c r="A148" s="1" t="s">
        <v>161</v>
      </c>
      <c r="B148" s="3">
        <v>14.34</v>
      </c>
      <c r="C148" s="10">
        <v>26099</v>
      </c>
      <c r="D148" s="10">
        <v>28748.94</v>
      </c>
      <c r="E148" s="21"/>
      <c r="F148" s="21"/>
    </row>
    <row r="149" spans="1:6" x14ac:dyDescent="0.25">
      <c r="A149" s="1" t="s">
        <v>86</v>
      </c>
      <c r="B149" s="3">
        <v>9.19</v>
      </c>
      <c r="C149" s="10"/>
      <c r="D149" s="10"/>
      <c r="E149" s="21"/>
      <c r="F149" s="21"/>
    </row>
    <row r="150" spans="1:6" x14ac:dyDescent="0.25">
      <c r="A150" s="2" t="s">
        <v>212</v>
      </c>
      <c r="B150" s="3">
        <v>19.059999999999999</v>
      </c>
      <c r="C150" s="10">
        <v>20814</v>
      </c>
      <c r="D150" s="10"/>
      <c r="E150" s="21"/>
      <c r="F150" s="21"/>
    </row>
    <row r="151" spans="1:6" x14ac:dyDescent="0.25">
      <c r="A151" s="2"/>
      <c r="B151" s="20"/>
      <c r="C151" s="44"/>
      <c r="D151" s="20"/>
      <c r="E151" s="21"/>
      <c r="F151" s="21"/>
    </row>
    <row r="152" spans="1:6" x14ac:dyDescent="0.25">
      <c r="A152" s="2"/>
      <c r="B152" s="2"/>
      <c r="C152" s="2"/>
      <c r="D152" s="1"/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AT867"/>
  <sheetViews>
    <sheetView tabSelected="1" zoomScale="75" zoomScaleNormal="75" workbookViewId="0">
      <selection activeCell="G31" sqref="G31"/>
    </sheetView>
  </sheetViews>
  <sheetFormatPr defaultRowHeight="15" x14ac:dyDescent="0.25"/>
  <cols>
    <col min="1" max="1" width="50.140625" customWidth="1"/>
    <col min="2" max="2" width="18.28515625" customWidth="1"/>
    <col min="3" max="3" width="16.85546875" customWidth="1"/>
    <col min="4" max="4" width="17.42578125" style="22" customWidth="1"/>
    <col min="5" max="5" width="29.28515625" style="22" customWidth="1"/>
    <col min="6" max="6" width="20" style="52" customWidth="1"/>
    <col min="7" max="7" width="23.7109375" style="55" customWidth="1"/>
    <col min="8" max="9" width="16.5703125" hidden="1" customWidth="1"/>
    <col min="10" max="10" width="12.7109375" bestFit="1" customWidth="1"/>
    <col min="11" max="11" width="18.140625" bestFit="1" customWidth="1"/>
    <col min="13" max="13" width="16" customWidth="1"/>
  </cols>
  <sheetData>
    <row r="1" spans="1:46" s="66" customFormat="1" ht="31.5" x14ac:dyDescent="0.5">
      <c r="A1" s="136" t="s">
        <v>250</v>
      </c>
      <c r="B1" s="136"/>
      <c r="C1" s="136"/>
      <c r="D1" s="136"/>
      <c r="E1" s="136"/>
      <c r="F1" s="136"/>
      <c r="G1" s="136"/>
      <c r="H1" s="136"/>
      <c r="I1" s="136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</row>
    <row r="2" spans="1:46" s="116" customFormat="1" ht="18.75" x14ac:dyDescent="0.3">
      <c r="A2" s="113" t="s">
        <v>243</v>
      </c>
      <c r="B2" s="113"/>
      <c r="C2" s="113"/>
      <c r="D2" s="114"/>
      <c r="E2" s="137"/>
      <c r="F2" s="137"/>
      <c r="G2" s="137"/>
      <c r="H2" s="115"/>
      <c r="I2" s="115"/>
    </row>
    <row r="3" spans="1:46" ht="18.75" x14ac:dyDescent="0.3">
      <c r="A3" s="111" t="s">
        <v>235</v>
      </c>
      <c r="B3" s="111"/>
      <c r="C3" s="131"/>
      <c r="D3" s="112"/>
      <c r="E3" s="138"/>
      <c r="F3" s="138"/>
      <c r="G3" s="138"/>
      <c r="H3" s="47"/>
      <c r="I3" s="47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1:46" ht="24" thickBot="1" x14ac:dyDescent="0.4">
      <c r="C4" s="119"/>
      <c r="E4" s="119">
        <v>2026</v>
      </c>
      <c r="J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</row>
    <row r="5" spans="1:46" ht="16.5" thickTop="1" x14ac:dyDescent="0.25">
      <c r="A5" s="97" t="s">
        <v>213</v>
      </c>
      <c r="B5" s="97" t="s">
        <v>223</v>
      </c>
      <c r="C5" s="117"/>
      <c r="D5" s="121"/>
      <c r="E5" s="117" t="s">
        <v>242</v>
      </c>
      <c r="F5" s="99"/>
      <c r="G5" s="101" t="s">
        <v>214</v>
      </c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</row>
    <row r="6" spans="1:46" ht="16.5" thickBot="1" x14ac:dyDescent="0.3">
      <c r="A6" s="98" t="s">
        <v>231</v>
      </c>
      <c r="B6" s="98" t="s">
        <v>224</v>
      </c>
      <c r="C6" s="118"/>
      <c r="D6" s="120"/>
      <c r="E6" s="118" t="s">
        <v>225</v>
      </c>
      <c r="F6" s="100"/>
      <c r="G6" s="102" t="s">
        <v>215</v>
      </c>
      <c r="I6" s="35">
        <v>0.06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1:46" ht="15.75" thickTop="1" x14ac:dyDescent="0.25">
      <c r="A7" s="16"/>
      <c r="B7" s="16"/>
      <c r="C7" s="16"/>
      <c r="D7" s="33"/>
      <c r="E7" s="33"/>
      <c r="F7" s="53"/>
      <c r="G7" s="59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</row>
    <row r="8" spans="1:46" s="51" customFormat="1" ht="15.75" x14ac:dyDescent="0.25">
      <c r="A8" s="68"/>
      <c r="B8" s="68"/>
      <c r="C8" s="68"/>
      <c r="D8" s="76"/>
      <c r="E8" s="63"/>
      <c r="F8" s="64"/>
      <c r="G8" s="65"/>
      <c r="H8" s="45"/>
      <c r="I8" s="46"/>
    </row>
    <row r="9" spans="1:46" ht="18" x14ac:dyDescent="0.25">
      <c r="A9" s="83"/>
      <c r="B9" s="83"/>
      <c r="C9" s="83"/>
      <c r="D9" s="84"/>
      <c r="E9" s="84"/>
      <c r="F9" s="85"/>
      <c r="G9" s="86"/>
      <c r="H9" s="19">
        <f>G9*0.06</f>
        <v>0</v>
      </c>
      <c r="I9" s="34">
        <f>+G9*0.06</f>
        <v>0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</row>
    <row r="10" spans="1:46" s="51" customFormat="1" ht="18" x14ac:dyDescent="0.25">
      <c r="A10" s="87"/>
      <c r="B10" s="87"/>
      <c r="C10" s="87"/>
      <c r="D10" s="88"/>
      <c r="E10" s="89"/>
      <c r="F10" s="90"/>
      <c r="G10" s="91"/>
      <c r="H10" s="45">
        <f>G10*0.06</f>
        <v>0</v>
      </c>
      <c r="I10" s="46">
        <f>+G10*0.06</f>
        <v>0</v>
      </c>
    </row>
    <row r="11" spans="1:46" s="50" customFormat="1" ht="15.75" customHeight="1" x14ac:dyDescent="0.3">
      <c r="A11" s="110" t="s">
        <v>216</v>
      </c>
      <c r="B11" s="92"/>
      <c r="D11" s="122"/>
      <c r="E11" s="88">
        <v>1954.72</v>
      </c>
      <c r="F11" s="93"/>
      <c r="G11" s="94">
        <f>E11*26</f>
        <v>50822.720000000001</v>
      </c>
      <c r="H11" s="48">
        <f>G11*0.06</f>
        <v>3049.3631999999998</v>
      </c>
      <c r="I11" s="49">
        <f>+G11*0.06</f>
        <v>3049.3631999999998</v>
      </c>
      <c r="J11" s="51"/>
      <c r="K11" s="128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</row>
    <row r="12" spans="1:46" s="50" customFormat="1" ht="18.75" x14ac:dyDescent="0.3">
      <c r="A12" s="110" t="s">
        <v>217</v>
      </c>
      <c r="B12" s="92"/>
      <c r="D12" s="122"/>
      <c r="E12" s="88">
        <v>2578.9699999999998</v>
      </c>
      <c r="F12" s="93"/>
      <c r="G12" s="94">
        <v>67053.22</v>
      </c>
      <c r="H12" s="48">
        <f t="shared" ref="H12" si="0">G12*0.06</f>
        <v>4023.1931999999997</v>
      </c>
      <c r="I12" s="49">
        <f t="shared" ref="I12" si="1">+G12*0.06</f>
        <v>4023.1931999999997</v>
      </c>
      <c r="J12" s="51"/>
      <c r="K12" s="128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</row>
    <row r="13" spans="1:46" s="50" customFormat="1" ht="18.75" x14ac:dyDescent="0.3">
      <c r="A13" s="110" t="s">
        <v>237</v>
      </c>
      <c r="B13" s="92"/>
      <c r="D13" s="122"/>
      <c r="E13" s="88">
        <v>929</v>
      </c>
      <c r="F13" s="93"/>
      <c r="G13" s="94">
        <f t="shared" ref="G13:G24" si="2">E13*26</f>
        <v>24154</v>
      </c>
      <c r="H13" s="48"/>
      <c r="I13" s="49"/>
      <c r="J13" s="51"/>
      <c r="K13" s="128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</row>
    <row r="14" spans="1:46" s="50" customFormat="1" ht="18.75" x14ac:dyDescent="0.3">
      <c r="A14" s="110" t="s">
        <v>236</v>
      </c>
      <c r="B14" s="95"/>
      <c r="D14" s="122"/>
      <c r="E14" s="88">
        <v>888.62</v>
      </c>
      <c r="F14" s="93"/>
      <c r="G14" s="94">
        <f t="shared" si="2"/>
        <v>23104.12</v>
      </c>
      <c r="H14" s="48"/>
      <c r="I14" s="49">
        <f>+G14*0.06</f>
        <v>1386.2471999999998</v>
      </c>
      <c r="J14" s="51"/>
      <c r="K14" s="128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</row>
    <row r="15" spans="1:46" s="51" customFormat="1" ht="18.75" x14ac:dyDescent="0.3">
      <c r="A15" s="110" t="s">
        <v>218</v>
      </c>
      <c r="B15" s="92"/>
      <c r="C15" s="50"/>
      <c r="D15" s="122"/>
      <c r="E15" s="88">
        <v>1969.87</v>
      </c>
      <c r="F15" s="93"/>
      <c r="G15" s="94">
        <f t="shared" si="2"/>
        <v>51216.619999999995</v>
      </c>
      <c r="H15" s="45"/>
      <c r="I15" s="46"/>
      <c r="K15" s="128"/>
    </row>
    <row r="16" spans="1:46" s="51" customFormat="1" ht="18.75" x14ac:dyDescent="0.3">
      <c r="A16" s="139" t="s">
        <v>253</v>
      </c>
      <c r="B16" s="140"/>
      <c r="C16" s="141"/>
      <c r="D16" s="142"/>
      <c r="E16" s="88"/>
      <c r="F16" s="143"/>
      <c r="G16" s="144">
        <v>600</v>
      </c>
      <c r="H16" s="45"/>
      <c r="I16" s="46"/>
      <c r="K16" s="128"/>
    </row>
    <row r="17" spans="1:43" ht="18.75" x14ac:dyDescent="0.3">
      <c r="A17" s="110" t="s">
        <v>219</v>
      </c>
      <c r="B17" s="92"/>
      <c r="C17" s="50"/>
      <c r="D17" s="122"/>
      <c r="E17" s="88">
        <v>493.83</v>
      </c>
      <c r="F17" s="96"/>
      <c r="G17" s="94">
        <f t="shared" si="2"/>
        <v>12839.58</v>
      </c>
      <c r="H17" s="19" t="e">
        <f>#REF!*0.06</f>
        <v>#REF!</v>
      </c>
      <c r="I17" s="34"/>
      <c r="J17" s="51"/>
      <c r="K17" s="128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</row>
    <row r="18" spans="1:43" ht="18.75" x14ac:dyDescent="0.3">
      <c r="A18" s="110" t="s">
        <v>238</v>
      </c>
      <c r="B18" s="92"/>
      <c r="C18" s="50"/>
      <c r="D18" s="122"/>
      <c r="E18" s="88">
        <v>490.58</v>
      </c>
      <c r="F18" s="96"/>
      <c r="G18" s="94">
        <f t="shared" si="2"/>
        <v>12755.08</v>
      </c>
      <c r="H18" s="19"/>
      <c r="I18" s="34"/>
      <c r="J18" s="51"/>
      <c r="K18" s="128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</row>
    <row r="19" spans="1:43" s="51" customFormat="1" ht="18.75" x14ac:dyDescent="0.3">
      <c r="A19" s="110" t="s">
        <v>241</v>
      </c>
      <c r="B19" s="95"/>
      <c r="C19" s="50"/>
      <c r="D19" s="122"/>
      <c r="E19" s="88">
        <v>450.2</v>
      </c>
      <c r="F19" s="93"/>
      <c r="G19" s="94">
        <f t="shared" si="2"/>
        <v>11705.199999999999</v>
      </c>
      <c r="H19" s="45"/>
      <c r="I19" s="46"/>
      <c r="K19" s="128"/>
    </row>
    <row r="20" spans="1:43" ht="18.75" x14ac:dyDescent="0.3">
      <c r="A20" s="110" t="s">
        <v>221</v>
      </c>
      <c r="B20" s="92"/>
      <c r="C20" s="50"/>
      <c r="D20" s="122"/>
      <c r="E20" s="88">
        <v>1925.23</v>
      </c>
      <c r="F20" s="93"/>
      <c r="G20" s="94">
        <f t="shared" si="2"/>
        <v>50055.98</v>
      </c>
      <c r="H20" s="19" t="e">
        <f>#REF!*0.06</f>
        <v>#REF!</v>
      </c>
      <c r="I20" s="34" t="e">
        <f>+#REF!*0.06</f>
        <v>#REF!</v>
      </c>
      <c r="J20" s="51"/>
      <c r="K20" s="128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</row>
    <row r="21" spans="1:43" ht="18.75" x14ac:dyDescent="0.3">
      <c r="A21" s="139" t="s">
        <v>254</v>
      </c>
      <c r="B21" s="140"/>
      <c r="C21" s="141"/>
      <c r="D21" s="142"/>
      <c r="E21" s="88"/>
      <c r="F21" s="143"/>
      <c r="G21" s="144">
        <v>600</v>
      </c>
      <c r="H21" s="19"/>
      <c r="I21" s="34"/>
      <c r="J21" s="51"/>
      <c r="K21" s="128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</row>
    <row r="22" spans="1:43" s="116" customFormat="1" ht="18.75" x14ac:dyDescent="0.3">
      <c r="A22" s="123" t="s">
        <v>239</v>
      </c>
      <c r="B22" s="124"/>
      <c r="D22" s="125"/>
      <c r="E22" s="125">
        <v>4234.92</v>
      </c>
      <c r="F22" s="126"/>
      <c r="G22" s="127">
        <v>110108</v>
      </c>
      <c r="H22" s="36" t="e">
        <f>#REF!*0.06</f>
        <v>#REF!</v>
      </c>
      <c r="I22" s="37" t="e">
        <f>+#REF!*0.06</f>
        <v>#REF!</v>
      </c>
      <c r="J22" s="130"/>
      <c r="K22" s="129"/>
    </row>
    <row r="23" spans="1:43" s="51" customFormat="1" ht="18.75" x14ac:dyDescent="0.3">
      <c r="A23" s="110" t="s">
        <v>230</v>
      </c>
      <c r="B23" s="95"/>
      <c r="C23" s="50"/>
      <c r="D23" s="122"/>
      <c r="E23" s="88">
        <v>248.7</v>
      </c>
      <c r="F23" s="93"/>
      <c r="G23" s="94">
        <f t="shared" si="2"/>
        <v>6466.2</v>
      </c>
      <c r="K23" s="128"/>
    </row>
    <row r="24" spans="1:43" s="50" customFormat="1" ht="18.75" x14ac:dyDescent="0.3">
      <c r="A24" s="110" t="s">
        <v>222</v>
      </c>
      <c r="B24" s="92"/>
      <c r="D24" s="122"/>
      <c r="E24" s="88">
        <v>1954.72</v>
      </c>
      <c r="F24" s="93"/>
      <c r="G24" s="94">
        <f t="shared" si="2"/>
        <v>50822.720000000001</v>
      </c>
      <c r="H24" s="51"/>
      <c r="I24" s="51"/>
      <c r="J24" s="51"/>
      <c r="K24" s="128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</row>
    <row r="25" spans="1:43" s="50" customFormat="1" ht="18.75" x14ac:dyDescent="0.3">
      <c r="A25" s="139" t="s">
        <v>255</v>
      </c>
      <c r="B25" s="140"/>
      <c r="C25" s="142"/>
      <c r="D25" s="142"/>
      <c r="E25" s="89"/>
      <c r="F25" s="143"/>
      <c r="G25" s="144">
        <v>600</v>
      </c>
      <c r="H25" s="51"/>
      <c r="I25" s="51"/>
      <c r="J25" s="51"/>
      <c r="K25" s="128"/>
      <c r="L25" s="128"/>
      <c r="M25" s="128"/>
      <c r="N25" s="128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</row>
    <row r="26" spans="1:43" s="50" customFormat="1" ht="18.75" x14ac:dyDescent="0.3">
      <c r="A26" s="103" t="s">
        <v>233</v>
      </c>
      <c r="B26" s="103"/>
      <c r="C26" s="78"/>
      <c r="D26" s="78"/>
      <c r="E26" s="78"/>
      <c r="F26" s="79"/>
      <c r="G26" s="104">
        <v>5000</v>
      </c>
      <c r="H26" s="51"/>
      <c r="I26" s="51"/>
      <c r="J26" s="51"/>
      <c r="K26" s="128"/>
      <c r="L26" s="128"/>
      <c r="M26" s="128"/>
      <c r="N26" s="128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</row>
    <row r="27" spans="1:43" s="50" customFormat="1" ht="18.75" x14ac:dyDescent="0.3">
      <c r="A27" s="145" t="s">
        <v>256</v>
      </c>
      <c r="B27" s="141"/>
      <c r="C27" s="147"/>
      <c r="D27" s="78"/>
      <c r="E27" s="78"/>
      <c r="F27" s="79"/>
      <c r="G27" s="146">
        <v>1800</v>
      </c>
      <c r="H27" s="51"/>
      <c r="I27" s="51"/>
      <c r="J27" s="51"/>
      <c r="K27" s="128"/>
      <c r="L27" s="128"/>
      <c r="M27" s="128"/>
      <c r="N27" s="128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</row>
    <row r="28" spans="1:43" s="50" customFormat="1" ht="18.75" x14ac:dyDescent="0.3">
      <c r="A28" s="103" t="s">
        <v>220</v>
      </c>
      <c r="B28" s="103"/>
      <c r="C28" s="78"/>
      <c r="D28" s="78"/>
      <c r="E28" s="78"/>
      <c r="F28" s="79"/>
      <c r="G28" s="105">
        <v>5000</v>
      </c>
      <c r="H28" s="51"/>
      <c r="I28" s="51"/>
      <c r="J28" s="51"/>
      <c r="K28" s="128"/>
      <c r="L28" s="128"/>
      <c r="M28" s="128"/>
      <c r="N28" s="128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</row>
    <row r="29" spans="1:43" s="50" customFormat="1" ht="18.75" x14ac:dyDescent="0.3">
      <c r="A29" s="145" t="s">
        <v>257</v>
      </c>
      <c r="B29" s="103"/>
      <c r="C29" s="78"/>
      <c r="D29" s="78"/>
      <c r="E29" s="78"/>
      <c r="F29" s="79"/>
      <c r="G29" s="148">
        <v>600</v>
      </c>
      <c r="H29" s="51"/>
      <c r="I29" s="51"/>
      <c r="J29" s="51"/>
      <c r="K29" s="128"/>
      <c r="L29" s="128"/>
      <c r="M29" s="128"/>
      <c r="N29" s="128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</row>
    <row r="30" spans="1:43" s="71" customFormat="1" ht="18.75" x14ac:dyDescent="0.3">
      <c r="A30" s="103" t="s">
        <v>234</v>
      </c>
      <c r="B30" s="103"/>
      <c r="C30" s="78"/>
      <c r="D30" s="78"/>
      <c r="E30" s="78"/>
      <c r="F30" s="79"/>
      <c r="G30" s="105">
        <v>5000</v>
      </c>
      <c r="H30" s="51"/>
      <c r="I30" s="51"/>
      <c r="J30" s="51"/>
      <c r="K30" s="128"/>
      <c r="L30" s="128"/>
      <c r="M30" s="128"/>
      <c r="N30" s="128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</row>
    <row r="31" spans="1:43" s="71" customFormat="1" ht="15.75" x14ac:dyDescent="0.25">
      <c r="A31" s="145" t="s">
        <v>257</v>
      </c>
      <c r="B31" s="81"/>
      <c r="C31" s="133"/>
      <c r="D31" s="133"/>
      <c r="E31" s="133"/>
      <c r="F31" s="134"/>
      <c r="G31" s="148">
        <v>600</v>
      </c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</row>
    <row r="32" spans="1:43" s="71" customFormat="1" ht="15.75" x14ac:dyDescent="0.25">
      <c r="A32" s="81"/>
      <c r="B32" s="81"/>
      <c r="C32" s="133"/>
      <c r="D32" s="133"/>
      <c r="E32" s="133"/>
      <c r="F32" s="134"/>
      <c r="G32" s="135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</row>
    <row r="33" spans="1:40" s="71" customFormat="1" ht="16.5" customHeight="1" x14ac:dyDescent="0.25">
      <c r="A33" s="80" t="s">
        <v>163</v>
      </c>
      <c r="B33" s="1"/>
      <c r="C33" s="44" t="s">
        <v>232</v>
      </c>
      <c r="D33" s="54"/>
      <c r="E33" s="106"/>
      <c r="F33" s="52"/>
      <c r="G33" s="55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</row>
    <row r="34" spans="1:40" ht="15.75" x14ac:dyDescent="0.25">
      <c r="A34" s="81" t="s">
        <v>247</v>
      </c>
      <c r="B34" s="8"/>
      <c r="C34" s="44"/>
      <c r="D34" s="54"/>
      <c r="E34" s="106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</row>
    <row r="35" spans="1:40" ht="15.75" x14ac:dyDescent="0.25">
      <c r="A35" s="81"/>
      <c r="B35" s="8"/>
      <c r="C35" s="44" t="s">
        <v>227</v>
      </c>
      <c r="D35" s="54"/>
      <c r="E35" s="106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</row>
    <row r="36" spans="1:40" ht="15.75" x14ac:dyDescent="0.25">
      <c r="A36" s="80" t="s">
        <v>163</v>
      </c>
      <c r="B36" s="1"/>
      <c r="C36" s="44" t="s">
        <v>240</v>
      </c>
      <c r="D36" s="54"/>
      <c r="E36" s="106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</row>
    <row r="37" spans="1:40" ht="15.75" x14ac:dyDescent="0.25">
      <c r="A37" s="81" t="s">
        <v>251</v>
      </c>
      <c r="B37" s="8"/>
      <c r="C37" s="3"/>
      <c r="D37" s="44"/>
      <c r="E37" s="54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</row>
    <row r="38" spans="1:40" ht="15.75" x14ac:dyDescent="0.25">
      <c r="A38" s="77"/>
      <c r="B38" s="1"/>
      <c r="C38" s="3" t="s">
        <v>229</v>
      </c>
      <c r="D38" s="108"/>
      <c r="E38" s="54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</row>
    <row r="39" spans="1:40" ht="15.75" x14ac:dyDescent="0.25">
      <c r="A39" s="80" t="s">
        <v>163</v>
      </c>
      <c r="B39" s="1"/>
      <c r="C39" s="3"/>
      <c r="D39" s="44" t="s">
        <v>228</v>
      </c>
      <c r="E39" s="54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</row>
    <row r="40" spans="1:40" ht="15.75" x14ac:dyDescent="0.25">
      <c r="A40" s="81" t="s">
        <v>244</v>
      </c>
      <c r="B40" s="8"/>
      <c r="C40" s="22"/>
      <c r="D40" s="52"/>
      <c r="E40" s="55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</row>
    <row r="41" spans="1:40" ht="15.75" x14ac:dyDescent="0.25">
      <c r="A41" s="77"/>
      <c r="B41" s="1"/>
      <c r="C41" s="3" t="s">
        <v>226</v>
      </c>
      <c r="D41" s="44"/>
      <c r="E41" s="54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</row>
    <row r="42" spans="1:40" ht="15.75" x14ac:dyDescent="0.25">
      <c r="A42" s="80" t="s">
        <v>163</v>
      </c>
      <c r="B42" s="1"/>
      <c r="C42" s="1"/>
      <c r="H42" s="107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</row>
    <row r="43" spans="1:40" ht="15.75" x14ac:dyDescent="0.25">
      <c r="A43" s="81" t="s">
        <v>245</v>
      </c>
      <c r="B43" s="8"/>
      <c r="C43" s="8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</row>
    <row r="44" spans="1:40" ht="15.75" x14ac:dyDescent="0.25">
      <c r="A44" s="81"/>
      <c r="B44" s="8"/>
      <c r="C44" s="8"/>
      <c r="D44" s="3"/>
      <c r="E44" s="44"/>
      <c r="F44" s="54"/>
      <c r="G44" s="107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</row>
    <row r="45" spans="1:40" ht="15.75" x14ac:dyDescent="0.25">
      <c r="A45" s="80" t="s">
        <v>163</v>
      </c>
      <c r="B45" s="1"/>
      <c r="C45" s="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</row>
    <row r="46" spans="1:40" s="51" customFormat="1" ht="15.75" x14ac:dyDescent="0.25">
      <c r="A46" s="81" t="s">
        <v>252</v>
      </c>
      <c r="B46" s="8"/>
      <c r="C46" s="8"/>
      <c r="D46" s="4"/>
      <c r="E46" s="3"/>
      <c r="F46" s="44"/>
      <c r="G46" s="54"/>
    </row>
    <row r="47" spans="1:40" s="71" customFormat="1" ht="15.75" x14ac:dyDescent="0.25">
      <c r="A47" s="77"/>
      <c r="B47"/>
      <c r="C47"/>
      <c r="D47" s="22"/>
      <c r="E47" s="22"/>
      <c r="F47"/>
      <c r="G47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</row>
    <row r="48" spans="1:40" s="71" customFormat="1" ht="15.75" x14ac:dyDescent="0.25">
      <c r="A48" s="80" t="s">
        <v>163</v>
      </c>
      <c r="B48"/>
      <c r="C48" s="82" t="s">
        <v>171</v>
      </c>
      <c r="D48" s="54"/>
      <c r="E48" s="22"/>
      <c r="F48" s="52"/>
      <c r="G48" s="55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</row>
    <row r="49" spans="1:46" ht="15.75" x14ac:dyDescent="0.25">
      <c r="A49" s="81" t="s">
        <v>248</v>
      </c>
      <c r="C49" s="77"/>
      <c r="D49" s="54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</row>
    <row r="50" spans="1:46" ht="15.75" x14ac:dyDescent="0.25">
      <c r="A50" s="77"/>
      <c r="C50" s="80" t="s">
        <v>163</v>
      </c>
      <c r="D50" s="109"/>
      <c r="E50" s="132"/>
      <c r="H50" s="60" t="e">
        <f>#REF!*0.06</f>
        <v>#REF!</v>
      </c>
      <c r="I50" s="61" t="e">
        <f>+#REF!*0.06</f>
        <v>#REF!</v>
      </c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</row>
    <row r="51" spans="1:46" ht="15.75" x14ac:dyDescent="0.25">
      <c r="A51" s="80" t="s">
        <v>163</v>
      </c>
      <c r="B51" s="77"/>
      <c r="C51" s="81" t="s">
        <v>246</v>
      </c>
      <c r="D51" s="54"/>
      <c r="F51" s="3"/>
      <c r="G51" s="54"/>
      <c r="H51" s="60" t="e">
        <f>#REF!*0.06</f>
        <v>#REF!</v>
      </c>
      <c r="I51" s="61" t="e">
        <f>+#REF!*0.06</f>
        <v>#REF!</v>
      </c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</row>
    <row r="52" spans="1:46" ht="15.75" x14ac:dyDescent="0.25">
      <c r="A52" s="81" t="s">
        <v>249</v>
      </c>
      <c r="B52" s="81"/>
      <c r="C52" s="22"/>
      <c r="D52" s="4"/>
      <c r="E52" s="3"/>
      <c r="F52" s="44"/>
      <c r="G52" s="54"/>
      <c r="H52" s="60" t="e">
        <f>#REF!*0.06</f>
        <v>#REF!</v>
      </c>
      <c r="I52" s="61" t="e">
        <f>+#REF!*0.06</f>
        <v>#REF!</v>
      </c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</row>
    <row r="53" spans="1:46" x14ac:dyDescent="0.25">
      <c r="H53" s="60" t="e">
        <f>#REF!*0.06</f>
        <v>#REF!</v>
      </c>
      <c r="I53" s="61" t="e">
        <f>+#REF!*0.06</f>
        <v>#REF!</v>
      </c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</row>
    <row r="54" spans="1:46" x14ac:dyDescent="0.25">
      <c r="C54" s="22"/>
      <c r="D54" s="23"/>
      <c r="E54" s="3"/>
      <c r="F54" s="44"/>
      <c r="G54" s="54"/>
      <c r="H54" s="60" t="e">
        <f>#REF!*0.06</f>
        <v>#REF!</v>
      </c>
      <c r="I54" s="61" t="e">
        <f>+#REF!*0.06</f>
        <v>#REF!</v>
      </c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</row>
    <row r="55" spans="1:46" x14ac:dyDescent="0.25">
      <c r="B55" s="1"/>
      <c r="C55" s="1"/>
      <c r="D55" s="3"/>
      <c r="E55" s="3"/>
      <c r="F55" s="44"/>
      <c r="G55" s="54"/>
      <c r="H55" s="19" t="e">
        <f>#REF!*0.06</f>
        <v>#REF!</v>
      </c>
      <c r="I55" s="34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</row>
    <row r="56" spans="1:46" s="71" customFormat="1" x14ac:dyDescent="0.25">
      <c r="A56"/>
      <c r="B56" s="1"/>
      <c r="C56" s="1"/>
      <c r="D56" s="3"/>
      <c r="E56" s="3"/>
      <c r="F56" s="44"/>
      <c r="G56" s="54"/>
      <c r="H56" s="69" t="e">
        <f>#REF!*0.06</f>
        <v>#REF!</v>
      </c>
      <c r="I56" s="70" t="e">
        <f>+#REF!*0.06</f>
        <v>#REF!</v>
      </c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</row>
    <row r="57" spans="1:46" s="51" customFormat="1" x14ac:dyDescent="0.25">
      <c r="A57"/>
      <c r="B57" s="8"/>
      <c r="C57" s="8"/>
      <c r="D57" s="4"/>
      <c r="E57" s="3"/>
      <c r="F57" s="44"/>
      <c r="G57" s="54"/>
      <c r="H57" s="45"/>
      <c r="I57" s="46"/>
    </row>
    <row r="58" spans="1:46" s="50" customFormat="1" ht="15.75" x14ac:dyDescent="0.25">
      <c r="A58" s="77"/>
      <c r="B58" s="1"/>
      <c r="C58" s="1"/>
      <c r="D58" s="3"/>
      <c r="E58" s="3"/>
      <c r="F58" s="44"/>
      <c r="G58" s="54"/>
      <c r="H58" s="48">
        <f>G17*0.06</f>
        <v>770.37479999999994</v>
      </c>
      <c r="I58" s="49">
        <f>+G17*0.06</f>
        <v>770.37479999999994</v>
      </c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</row>
    <row r="59" spans="1:46" s="51" customFormat="1" x14ac:dyDescent="0.25">
      <c r="A59" s="1"/>
      <c r="B59" s="1"/>
      <c r="C59" s="1"/>
      <c r="D59" s="3"/>
      <c r="E59" s="3"/>
      <c r="F59" s="44"/>
      <c r="G59" s="54"/>
      <c r="H59" s="45"/>
      <c r="I59" s="46"/>
    </row>
    <row r="60" spans="1:46" s="51" customFormat="1" x14ac:dyDescent="0.25">
      <c r="A60" s="1"/>
      <c r="B60" s="1"/>
      <c r="C60" s="1"/>
      <c r="D60" s="3"/>
      <c r="E60" s="3"/>
      <c r="F60" s="44"/>
      <c r="G60" s="54"/>
      <c r="H60" s="45"/>
      <c r="I60" s="46"/>
    </row>
    <row r="61" spans="1:46" s="50" customFormat="1" x14ac:dyDescent="0.25">
      <c r="A61" s="1"/>
      <c r="B61" s="1"/>
      <c r="C61" s="1"/>
      <c r="D61" s="3"/>
      <c r="E61" s="3"/>
      <c r="F61" s="44"/>
      <c r="G61" s="54"/>
      <c r="H61" s="48">
        <f>G19*0.06</f>
        <v>702.3119999999999</v>
      </c>
      <c r="I61" s="49">
        <f>+G19*0.06</f>
        <v>702.3119999999999</v>
      </c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</row>
    <row r="62" spans="1:46" s="51" customFormat="1" x14ac:dyDescent="0.25">
      <c r="A62"/>
      <c r="B62"/>
      <c r="C62"/>
      <c r="D62" s="22"/>
      <c r="E62" s="22"/>
      <c r="F62" s="52"/>
      <c r="G62" s="55"/>
      <c r="H62" s="45"/>
      <c r="I62" s="46"/>
    </row>
    <row r="63" spans="1:46" x14ac:dyDescent="0.25">
      <c r="H63" s="19" t="e">
        <f>#REF!*0.06</f>
        <v>#REF!</v>
      </c>
      <c r="I63" s="34" t="e">
        <f>+#REF!*0.06</f>
        <v>#REF!</v>
      </c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</row>
    <row r="64" spans="1:46" x14ac:dyDescent="0.25">
      <c r="H64" s="19" t="e">
        <f>#REF!*0.06</f>
        <v>#REF!</v>
      </c>
      <c r="I64" s="34" t="e">
        <f>+#REF!*0.06</f>
        <v>#REF!</v>
      </c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</row>
    <row r="65" spans="1:46" x14ac:dyDescent="0.25">
      <c r="H65" s="19" t="e">
        <f>#REF!*0.06</f>
        <v>#REF!</v>
      </c>
      <c r="I65" s="34" t="e">
        <f>+#REF!*0.06</f>
        <v>#REF!</v>
      </c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</row>
    <row r="66" spans="1:46" s="51" customFormat="1" x14ac:dyDescent="0.25">
      <c r="A66"/>
      <c r="B66"/>
      <c r="C66"/>
      <c r="D66" s="22"/>
      <c r="E66" s="22"/>
      <c r="F66" s="52"/>
      <c r="G66" s="55"/>
      <c r="H66" s="45"/>
      <c r="I66" s="46"/>
    </row>
    <row r="67" spans="1:46" s="71" customFormat="1" x14ac:dyDescent="0.25">
      <c r="A67"/>
      <c r="B67"/>
      <c r="C67"/>
      <c r="D67" s="22"/>
      <c r="E67" s="22"/>
      <c r="F67" s="52"/>
      <c r="G67" s="55"/>
      <c r="H67" s="69"/>
      <c r="I67" s="70" t="e">
        <f>+#REF!*0.06</f>
        <v>#REF!</v>
      </c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</row>
    <row r="68" spans="1:46" x14ac:dyDescent="0.25">
      <c r="H68" s="19" t="e">
        <f>#REF!*0.06</f>
        <v>#REF!</v>
      </c>
      <c r="I68" s="34" t="e">
        <f>+#REF!*0.06</f>
        <v>#REF!</v>
      </c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</row>
    <row r="69" spans="1:46" x14ac:dyDescent="0.25">
      <c r="H69" s="19" t="e">
        <f>#REF!*0.06</f>
        <v>#REF!</v>
      </c>
      <c r="I69" s="34" t="e">
        <f>+#REF!*0.06</f>
        <v>#REF!</v>
      </c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</row>
    <row r="70" spans="1:46" x14ac:dyDescent="0.25">
      <c r="H70" s="19" t="e">
        <f>#REF!*0.06</f>
        <v>#REF!</v>
      </c>
      <c r="I70" s="34" t="e">
        <f>+#REF!*0.06</f>
        <v>#REF!</v>
      </c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</row>
    <row r="71" spans="1:46" x14ac:dyDescent="0.25">
      <c r="H71" s="19" t="e">
        <f>#REF!*0.06</f>
        <v>#REF!</v>
      </c>
      <c r="I71" s="34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</row>
    <row r="72" spans="1:46" x14ac:dyDescent="0.25">
      <c r="H72" s="19"/>
      <c r="I72" s="34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</row>
    <row r="73" spans="1:46" s="51" customFormat="1" x14ac:dyDescent="0.25">
      <c r="A73"/>
      <c r="B73"/>
      <c r="C73"/>
      <c r="D73" s="22"/>
      <c r="E73" s="22"/>
      <c r="F73" s="52"/>
      <c r="G73" s="55"/>
      <c r="H73" s="45"/>
      <c r="I73" s="46"/>
    </row>
    <row r="74" spans="1:46" s="71" customFormat="1" x14ac:dyDescent="0.25">
      <c r="A74"/>
      <c r="B74"/>
      <c r="C74"/>
      <c r="D74" s="22"/>
      <c r="E74" s="22"/>
      <c r="F74" s="52"/>
      <c r="G74" s="55"/>
      <c r="H74" s="69" t="e">
        <f>#REF!*0.06</f>
        <v>#REF!</v>
      </c>
      <c r="I74" s="70" t="e">
        <f>+#REF!*0.06</f>
        <v>#REF!</v>
      </c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</row>
    <row r="75" spans="1:46" x14ac:dyDescent="0.25">
      <c r="H75" s="19" t="e">
        <f>#REF!*0.06</f>
        <v>#REF!</v>
      </c>
      <c r="I75" s="34" t="e">
        <f>+#REF!*0.06</f>
        <v>#REF!</v>
      </c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</row>
    <row r="76" spans="1:46" x14ac:dyDescent="0.25">
      <c r="H76" s="19" t="e">
        <f>#REF!*0.06</f>
        <v>#REF!</v>
      </c>
      <c r="I76" s="34" t="e">
        <f>+#REF!*0.06</f>
        <v>#REF!</v>
      </c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</row>
    <row r="77" spans="1:46" x14ac:dyDescent="0.25">
      <c r="H77" s="19"/>
      <c r="I77" s="34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</row>
    <row r="78" spans="1:46" x14ac:dyDescent="0.25">
      <c r="H78" s="19" t="e">
        <f>#REF!*0.06</f>
        <v>#REF!</v>
      </c>
      <c r="I78" s="34" t="e">
        <f>+#REF!*0.06</f>
        <v>#REF!</v>
      </c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</row>
    <row r="79" spans="1:46" x14ac:dyDescent="0.25">
      <c r="H79" s="19"/>
      <c r="I79" s="34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</row>
    <row r="80" spans="1:46" x14ac:dyDescent="0.25">
      <c r="H80" s="19" t="e">
        <f>#REF!*0.06</f>
        <v>#REF!</v>
      </c>
      <c r="I80" s="34" t="e">
        <f>+#REF!*0.06</f>
        <v>#REF!</v>
      </c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</row>
    <row r="81" spans="1:46" x14ac:dyDescent="0.25">
      <c r="H81" s="19"/>
      <c r="I81" s="34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</row>
    <row r="82" spans="1:46" x14ac:dyDescent="0.25">
      <c r="H82" s="19"/>
      <c r="I82" s="34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</row>
    <row r="83" spans="1:46" s="51" customFormat="1" x14ac:dyDescent="0.25">
      <c r="A83"/>
      <c r="B83"/>
      <c r="C83"/>
      <c r="D83" s="22"/>
      <c r="E83" s="22"/>
      <c r="F83" s="52"/>
      <c r="G83" s="55"/>
      <c r="H83" s="45" t="e">
        <f>#REF!*0.06</f>
        <v>#REF!</v>
      </c>
      <c r="I83" s="46"/>
    </row>
    <row r="84" spans="1:46" x14ac:dyDescent="0.25">
      <c r="H84" s="19" t="e">
        <f>#REF!*0.06</f>
        <v>#REF!</v>
      </c>
      <c r="I84" s="34" t="e">
        <f>+#REF!*0.06</f>
        <v>#REF!</v>
      </c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</row>
    <row r="85" spans="1:46" x14ac:dyDescent="0.25">
      <c r="H85" s="19"/>
      <c r="I85" s="34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</row>
    <row r="86" spans="1:46" x14ac:dyDescent="0.25">
      <c r="H86" s="19"/>
      <c r="I86" s="34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</row>
    <row r="87" spans="1:46" s="51" customFormat="1" x14ac:dyDescent="0.25">
      <c r="A87"/>
      <c r="B87"/>
      <c r="C87"/>
      <c r="D87" s="22"/>
      <c r="E87" s="22"/>
      <c r="F87" s="52"/>
      <c r="G87" s="55"/>
      <c r="H87" s="45"/>
      <c r="I87" s="46"/>
    </row>
    <row r="88" spans="1:46" x14ac:dyDescent="0.25">
      <c r="H88" s="19" t="e">
        <f>#REF!*0.06</f>
        <v>#REF!</v>
      </c>
      <c r="I88" s="34" t="e">
        <f>+#REF!*0.06</f>
        <v>#REF!</v>
      </c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</row>
    <row r="89" spans="1:46" x14ac:dyDescent="0.25">
      <c r="H89" s="19"/>
      <c r="I89" s="34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</row>
    <row r="90" spans="1:46" x14ac:dyDescent="0.25">
      <c r="H90" s="19"/>
      <c r="I90" s="34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</row>
    <row r="91" spans="1:46" x14ac:dyDescent="0.25">
      <c r="H91" s="19"/>
      <c r="I91" s="34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</row>
    <row r="92" spans="1:46" s="51" customFormat="1" x14ac:dyDescent="0.25">
      <c r="A92"/>
      <c r="B92"/>
      <c r="C92"/>
      <c r="D92" s="22"/>
      <c r="E92" s="22"/>
      <c r="F92" s="52"/>
      <c r="G92" s="55"/>
      <c r="H92" s="45"/>
      <c r="I92" s="46"/>
    </row>
    <row r="93" spans="1:46" s="71" customFormat="1" x14ac:dyDescent="0.25">
      <c r="A93"/>
      <c r="B93"/>
      <c r="C93"/>
      <c r="D93" s="22"/>
      <c r="E93" s="22"/>
      <c r="F93" s="52"/>
      <c r="G93" s="55"/>
      <c r="H93" s="69"/>
      <c r="I93" s="70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</row>
    <row r="94" spans="1:46" x14ac:dyDescent="0.25">
      <c r="H94" s="19"/>
      <c r="I94" s="34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</row>
    <row r="95" spans="1:46" s="62" customFormat="1" x14ac:dyDescent="0.25">
      <c r="A95"/>
      <c r="B95"/>
      <c r="C95"/>
      <c r="D95" s="22"/>
      <c r="E95" s="22"/>
      <c r="F95" s="52"/>
      <c r="G95" s="55"/>
      <c r="H95" s="60"/>
      <c r="I95" s="6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</row>
    <row r="96" spans="1:46" s="62" customFormat="1" x14ac:dyDescent="0.25">
      <c r="A96"/>
      <c r="B96"/>
      <c r="C96"/>
      <c r="D96" s="22"/>
      <c r="E96" s="22"/>
      <c r="F96" s="52"/>
      <c r="G96" s="55"/>
      <c r="H96" s="60"/>
      <c r="I96" s="6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</row>
    <row r="97" spans="1:46" s="62" customFormat="1" x14ac:dyDescent="0.25">
      <c r="A97"/>
      <c r="B97"/>
      <c r="C97"/>
      <c r="D97" s="22"/>
      <c r="E97" s="22"/>
      <c r="F97" s="52"/>
      <c r="G97" s="55"/>
      <c r="H97" s="60"/>
      <c r="I97" s="6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</row>
    <row r="98" spans="1:46" s="51" customFormat="1" x14ac:dyDescent="0.25">
      <c r="A98"/>
      <c r="B98"/>
      <c r="C98"/>
      <c r="D98" s="22"/>
      <c r="E98" s="22"/>
      <c r="F98" s="52"/>
      <c r="G98" s="55"/>
      <c r="H98" s="45" t="e">
        <f>#REF!*0.06</f>
        <v>#REF!</v>
      </c>
      <c r="I98" s="46" t="e">
        <f>+#REF!*0.06</f>
        <v>#REF!</v>
      </c>
    </row>
    <row r="99" spans="1:46" x14ac:dyDescent="0.25">
      <c r="H99" s="19" t="e">
        <f>#REF!*0.06</f>
        <v>#REF!</v>
      </c>
      <c r="I99" s="34" t="e">
        <f>+#REF!*0.06</f>
        <v>#REF!</v>
      </c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</row>
    <row r="100" spans="1:46" s="62" customFormat="1" x14ac:dyDescent="0.25">
      <c r="A100"/>
      <c r="B100"/>
      <c r="C100"/>
      <c r="D100" s="22"/>
      <c r="E100" s="22"/>
      <c r="F100" s="52"/>
      <c r="G100" s="55"/>
      <c r="H100" s="60">
        <v>1620.53</v>
      </c>
      <c r="I100" s="61" t="e">
        <f>+#REF!*0.06</f>
        <v>#REF!</v>
      </c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</row>
    <row r="101" spans="1:46" s="71" customFormat="1" x14ac:dyDescent="0.25">
      <c r="A101"/>
      <c r="B101"/>
      <c r="C101"/>
      <c r="D101" s="22"/>
      <c r="E101" s="22"/>
      <c r="F101" s="52"/>
      <c r="G101" s="55"/>
      <c r="H101" s="69" t="e">
        <f>#REF!*0.06</f>
        <v>#REF!</v>
      </c>
      <c r="I101" s="70" t="e">
        <f>+#REF!*0.06</f>
        <v>#REF!</v>
      </c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</row>
    <row r="102" spans="1:46" s="71" customFormat="1" x14ac:dyDescent="0.25">
      <c r="A102"/>
      <c r="B102"/>
      <c r="C102"/>
      <c r="D102" s="22"/>
      <c r="E102" s="22"/>
      <c r="F102" s="52"/>
      <c r="G102" s="55"/>
      <c r="H102" s="69"/>
      <c r="I102" s="70" t="e">
        <f>+#REF!*0.06</f>
        <v>#REF!</v>
      </c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</row>
    <row r="103" spans="1:46" s="71" customFormat="1" x14ac:dyDescent="0.25">
      <c r="A103"/>
      <c r="B103"/>
      <c r="C103"/>
      <c r="D103" s="22"/>
      <c r="E103" s="22"/>
      <c r="F103" s="52"/>
      <c r="G103" s="55"/>
      <c r="H103" s="69" t="e">
        <f>#REF!*0.06</f>
        <v>#REF!</v>
      </c>
      <c r="I103" s="70" t="e">
        <f>+#REF!*0.06</f>
        <v>#REF!</v>
      </c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</row>
    <row r="104" spans="1:46" s="62" customFormat="1" x14ac:dyDescent="0.25">
      <c r="A104"/>
      <c r="B104"/>
      <c r="C104"/>
      <c r="D104" s="22"/>
      <c r="E104" s="22"/>
      <c r="F104" s="52"/>
      <c r="G104" s="55"/>
      <c r="H104" s="60"/>
      <c r="I104" s="61"/>
      <c r="J104" s="51"/>
      <c r="K104" s="51"/>
      <c r="L104" s="51"/>
      <c r="M104" s="51"/>
      <c r="N104" s="51"/>
      <c r="O104" s="51"/>
    </row>
    <row r="105" spans="1:46" s="51" customFormat="1" x14ac:dyDescent="0.25">
      <c r="A105"/>
      <c r="B105"/>
      <c r="C105"/>
      <c r="D105" s="22"/>
      <c r="E105" s="22"/>
      <c r="F105" s="52"/>
      <c r="G105" s="55"/>
      <c r="H105" s="45"/>
      <c r="I105" s="46"/>
    </row>
    <row r="106" spans="1:46" s="71" customFormat="1" x14ac:dyDescent="0.25">
      <c r="A106"/>
      <c r="B106"/>
      <c r="C106"/>
      <c r="D106" s="22"/>
      <c r="E106" s="22"/>
      <c r="F106" s="52"/>
      <c r="G106" s="55"/>
      <c r="H106" s="69" t="e">
        <f>#REF!*0.06</f>
        <v>#REF!</v>
      </c>
      <c r="I106" s="70" t="e">
        <f>+#REF!*0.06</f>
        <v>#REF!</v>
      </c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</row>
    <row r="107" spans="1:46" x14ac:dyDescent="0.25">
      <c r="H107" s="19" t="e">
        <f>#REF!*0.06</f>
        <v>#REF!</v>
      </c>
      <c r="I107" s="34" t="e">
        <f>+#REF!*0.06</f>
        <v>#REF!</v>
      </c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</row>
    <row r="108" spans="1:46" x14ac:dyDescent="0.25">
      <c r="H108" s="19" t="e">
        <f>#REF!*0.06</f>
        <v>#REF!</v>
      </c>
      <c r="I108" s="34" t="e">
        <f>+#REF!*0.06</f>
        <v>#REF!</v>
      </c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</row>
    <row r="109" spans="1:46" x14ac:dyDescent="0.25">
      <c r="H109" s="19" t="e">
        <f>#REF!*0.06</f>
        <v>#REF!</v>
      </c>
      <c r="I109" s="34" t="e">
        <f>+#REF!*0.06</f>
        <v>#REF!</v>
      </c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</row>
    <row r="110" spans="1:46" x14ac:dyDescent="0.25">
      <c r="H110" s="19" t="e">
        <f>#REF!*0.06</f>
        <v>#REF!</v>
      </c>
      <c r="I110" s="34" t="e">
        <f>+#REF!*0.06</f>
        <v>#REF!</v>
      </c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</row>
    <row r="111" spans="1:46" x14ac:dyDescent="0.25">
      <c r="H111" s="19" t="e">
        <f>#REF!*0.06</f>
        <v>#REF!</v>
      </c>
      <c r="I111" s="34" t="e">
        <f>+#REF!*0.06</f>
        <v>#REF!</v>
      </c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</row>
    <row r="112" spans="1:46" x14ac:dyDescent="0.25">
      <c r="H112" s="36"/>
      <c r="I112" s="37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</row>
    <row r="113" spans="1:46" s="51" customFormat="1" x14ac:dyDescent="0.25">
      <c r="A113"/>
      <c r="B113"/>
      <c r="C113"/>
      <c r="D113" s="22"/>
      <c r="E113" s="22"/>
      <c r="F113" s="52"/>
      <c r="G113" s="55"/>
      <c r="H113" s="45"/>
      <c r="I113" s="46"/>
    </row>
    <row r="114" spans="1:46" x14ac:dyDescent="0.25">
      <c r="H114" s="69" t="e">
        <f>#REF!*0.06</f>
        <v>#REF!</v>
      </c>
      <c r="I114" s="70" t="e">
        <f>+#REF!*0.06</f>
        <v>#REF!</v>
      </c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</row>
    <row r="115" spans="1:46" x14ac:dyDescent="0.25">
      <c r="H115" s="69"/>
      <c r="I115" s="70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</row>
    <row r="116" spans="1:46" x14ac:dyDescent="0.25">
      <c r="H116" s="69" t="e">
        <f>#REF!*0.06</f>
        <v>#REF!</v>
      </c>
      <c r="I116" s="70" t="e">
        <f>+#REF!*0.06</f>
        <v>#REF!</v>
      </c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</row>
    <row r="117" spans="1:46" x14ac:dyDescent="0.25">
      <c r="H117" s="69" t="e">
        <f>#REF!*0.06</f>
        <v>#REF!</v>
      </c>
      <c r="I117" s="70" t="e">
        <f>+#REF!*0.06</f>
        <v>#REF!</v>
      </c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</row>
    <row r="118" spans="1:46" x14ac:dyDescent="0.25">
      <c r="H118" s="69" t="e">
        <f>#REF!*0.06</f>
        <v>#REF!</v>
      </c>
      <c r="I118" s="70" t="e">
        <f>+#REF!*0.06</f>
        <v>#REF!</v>
      </c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</row>
    <row r="119" spans="1:46" x14ac:dyDescent="0.25">
      <c r="H119" s="69" t="e">
        <f>#REF!*0.06</f>
        <v>#REF!</v>
      </c>
      <c r="I119" s="70" t="e">
        <f>+#REF!*0.06</f>
        <v>#REF!</v>
      </c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</row>
    <row r="120" spans="1:46" x14ac:dyDescent="0.25">
      <c r="H120" s="69" t="e">
        <f>#REF!*0.06</f>
        <v>#REF!</v>
      </c>
      <c r="I120" s="70" t="e">
        <f>+#REF!*0.06</f>
        <v>#REF!</v>
      </c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</row>
    <row r="121" spans="1:46" x14ac:dyDescent="0.25">
      <c r="H121" s="19" t="e">
        <f>#REF!*0.06</f>
        <v>#REF!</v>
      </c>
      <c r="I121" s="34" t="e">
        <f>+#REF!*0.06</f>
        <v>#REF!</v>
      </c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</row>
    <row r="122" spans="1:46" x14ac:dyDescent="0.25">
      <c r="H122" s="19" t="e">
        <f>#REF!*0.06</f>
        <v>#REF!</v>
      </c>
      <c r="I122" s="34" t="e">
        <f>+#REF!*0.06</f>
        <v>#REF!</v>
      </c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</row>
    <row r="123" spans="1:46" x14ac:dyDescent="0.25">
      <c r="H123" s="19" t="e">
        <f>#REF!*0.06</f>
        <v>#REF!</v>
      </c>
      <c r="I123" s="34" t="e">
        <f>+#REF!*0.06</f>
        <v>#REF!</v>
      </c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</row>
    <row r="124" spans="1:46" s="51" customFormat="1" x14ac:dyDescent="0.25">
      <c r="A124"/>
      <c r="B124"/>
      <c r="C124"/>
      <c r="D124" s="22"/>
      <c r="E124" s="22"/>
      <c r="F124" s="52"/>
      <c r="G124" s="55"/>
      <c r="H124" s="45"/>
      <c r="I124" s="46"/>
    </row>
    <row r="125" spans="1:46" s="74" customFormat="1" x14ac:dyDescent="0.25">
      <c r="A125"/>
      <c r="B125"/>
      <c r="C125"/>
      <c r="D125" s="22"/>
      <c r="E125" s="22"/>
      <c r="F125" s="52"/>
      <c r="G125" s="55"/>
      <c r="H125" s="72"/>
      <c r="I125" s="73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</row>
    <row r="126" spans="1:46" s="74" customFormat="1" x14ac:dyDescent="0.25">
      <c r="A126"/>
      <c r="B126"/>
      <c r="C126"/>
      <c r="D126" s="22"/>
      <c r="E126" s="22"/>
      <c r="F126" s="52"/>
      <c r="G126" s="55"/>
      <c r="H126" s="72"/>
      <c r="I126" s="73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</row>
    <row r="127" spans="1:46" x14ac:dyDescent="0.25">
      <c r="H127" s="19"/>
      <c r="I127" s="34" t="e">
        <f>+#REF!*0.06</f>
        <v>#REF!</v>
      </c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</row>
    <row r="128" spans="1:46" s="62" customFormat="1" x14ac:dyDescent="0.25">
      <c r="A128"/>
      <c r="B128"/>
      <c r="C128"/>
      <c r="D128" s="22"/>
      <c r="E128" s="22"/>
      <c r="F128" s="52"/>
      <c r="G128" s="55"/>
      <c r="H128" s="60"/>
      <c r="I128" s="6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</row>
    <row r="129" spans="1:46" x14ac:dyDescent="0.25">
      <c r="H129" s="19" t="e">
        <f>#REF!*0.06</f>
        <v>#REF!</v>
      </c>
      <c r="I129" s="34" t="e">
        <f>+#REF!*0.06</f>
        <v>#REF!</v>
      </c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</row>
    <row r="130" spans="1:46" x14ac:dyDescent="0.25">
      <c r="H130" s="19" t="e">
        <f>#REF!*0.06</f>
        <v>#REF!</v>
      </c>
      <c r="I130" s="34" t="e">
        <f>+#REF!*0.06</f>
        <v>#REF!</v>
      </c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</row>
    <row r="131" spans="1:46" ht="14.25" customHeight="1" x14ac:dyDescent="0.25">
      <c r="H131" s="19" t="e">
        <f>#REF!*0.06</f>
        <v>#REF!</v>
      </c>
      <c r="I131" s="34" t="e">
        <f>+#REF!*0.06</f>
        <v>#REF!</v>
      </c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</row>
    <row r="132" spans="1:46" x14ac:dyDescent="0.25">
      <c r="H132" s="19" t="e">
        <f>#REF!*0.06</f>
        <v>#REF!</v>
      </c>
      <c r="I132" s="34" t="e">
        <f>+#REF!*0.06</f>
        <v>#REF!</v>
      </c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</row>
    <row r="133" spans="1:46" x14ac:dyDescent="0.25">
      <c r="H133" s="19" t="e">
        <f>#REF!*0.06</f>
        <v>#REF!</v>
      </c>
      <c r="I133" s="34" t="e">
        <f>+#REF!*0.06</f>
        <v>#REF!</v>
      </c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</row>
    <row r="134" spans="1:46" x14ac:dyDescent="0.25">
      <c r="H134" s="19" t="e">
        <f>#REF!*0.06</f>
        <v>#REF!</v>
      </c>
      <c r="I134" s="34" t="e">
        <f>+#REF!*0.06</f>
        <v>#REF!</v>
      </c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</row>
    <row r="135" spans="1:46" x14ac:dyDescent="0.25">
      <c r="H135" s="19"/>
      <c r="I135" s="34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</row>
    <row r="136" spans="1:46" s="62" customFormat="1" x14ac:dyDescent="0.25">
      <c r="A136"/>
      <c r="B136"/>
      <c r="C136"/>
      <c r="D136" s="22"/>
      <c r="E136" s="22"/>
      <c r="F136" s="52"/>
      <c r="G136" s="55"/>
      <c r="H136" s="75"/>
      <c r="I136" s="75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</row>
    <row r="137" spans="1:46" s="51" customFormat="1" x14ac:dyDescent="0.25">
      <c r="A137"/>
      <c r="B137"/>
      <c r="C137"/>
      <c r="D137" s="22"/>
      <c r="E137" s="22"/>
      <c r="F137" s="52"/>
      <c r="G137" s="55"/>
      <c r="H137" s="45"/>
      <c r="I137" s="46"/>
    </row>
    <row r="138" spans="1:46" s="50" customFormat="1" x14ac:dyDescent="0.25">
      <c r="A138"/>
      <c r="B138"/>
      <c r="C138"/>
      <c r="D138" s="22"/>
      <c r="E138" s="22"/>
      <c r="F138" s="52"/>
      <c r="G138" s="55"/>
      <c r="H138" s="48">
        <f>G20*0.06</f>
        <v>3003.3588</v>
      </c>
      <c r="I138" s="49">
        <f>+G20*0.06</f>
        <v>3003.3588</v>
      </c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</row>
    <row r="139" spans="1:46" s="51" customFormat="1" x14ac:dyDescent="0.25">
      <c r="A139"/>
      <c r="B139"/>
      <c r="C139"/>
      <c r="D139" s="22"/>
      <c r="E139" s="22"/>
      <c r="F139" s="52"/>
      <c r="G139" s="55"/>
      <c r="H139" s="45" t="e">
        <f>#REF!*0.06</f>
        <v>#REF!</v>
      </c>
      <c r="I139" s="46" t="e">
        <f>+#REF!*0.06</f>
        <v>#REF!</v>
      </c>
    </row>
    <row r="140" spans="1:46" x14ac:dyDescent="0.25">
      <c r="H140" s="19"/>
      <c r="I140" s="34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</row>
    <row r="141" spans="1:46" x14ac:dyDescent="0.25">
      <c r="H141" s="19"/>
      <c r="I141" s="34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</row>
    <row r="142" spans="1:46" s="51" customFormat="1" x14ac:dyDescent="0.25">
      <c r="A142"/>
      <c r="B142"/>
      <c r="C142"/>
      <c r="D142" s="22"/>
      <c r="E142" s="22"/>
      <c r="F142" s="52"/>
      <c r="G142" s="55"/>
      <c r="H142" s="45"/>
      <c r="I142" s="46"/>
    </row>
    <row r="143" spans="1:46" s="50" customFormat="1" x14ac:dyDescent="0.25">
      <c r="A143"/>
      <c r="B143"/>
      <c r="C143"/>
      <c r="D143" s="22"/>
      <c r="E143" s="22"/>
      <c r="F143" s="52"/>
      <c r="G143" s="55"/>
      <c r="H143" s="48">
        <f>G22*0.06</f>
        <v>6606.48</v>
      </c>
      <c r="I143" s="49">
        <f>+G22*0.06</f>
        <v>6606.48</v>
      </c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</row>
    <row r="144" spans="1:46" s="71" customFormat="1" x14ac:dyDescent="0.25">
      <c r="A144"/>
      <c r="B144"/>
      <c r="C144"/>
      <c r="D144" s="22"/>
      <c r="E144" s="22"/>
      <c r="F144" s="52"/>
      <c r="G144" s="55"/>
      <c r="H144" s="69" t="e">
        <f>#REF!*0.06</f>
        <v>#REF!</v>
      </c>
      <c r="I144" s="70" t="e">
        <f>+#REF!*0.06</f>
        <v>#REF!</v>
      </c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</row>
    <row r="145" spans="1:46" s="71" customFormat="1" x14ac:dyDescent="0.25">
      <c r="A145"/>
      <c r="B145"/>
      <c r="C145"/>
      <c r="D145" s="22"/>
      <c r="E145" s="22"/>
      <c r="F145" s="52"/>
      <c r="G145" s="55"/>
      <c r="H145" s="69" t="e">
        <f>#REF!*0.06</f>
        <v>#REF!</v>
      </c>
      <c r="I145" s="70" t="e">
        <f>+#REF!*0.06</f>
        <v>#REF!</v>
      </c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</row>
    <row r="146" spans="1:46" x14ac:dyDescent="0.25">
      <c r="H146" s="19" t="e">
        <f>#REF!*0.06</f>
        <v>#REF!</v>
      </c>
      <c r="I146" s="34" t="e">
        <f>+#REF!*0.06</f>
        <v>#REF!</v>
      </c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</row>
    <row r="147" spans="1:46" s="62" customFormat="1" x14ac:dyDescent="0.25">
      <c r="A147"/>
      <c r="B147"/>
      <c r="C147"/>
      <c r="D147" s="22"/>
      <c r="E147" s="22"/>
      <c r="F147" s="52"/>
      <c r="G147" s="55"/>
      <c r="H147" s="60" t="e">
        <f>#REF!*0.06</f>
        <v>#REF!</v>
      </c>
      <c r="I147" s="61" t="e">
        <f>+#REF!*0.06</f>
        <v>#REF!</v>
      </c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</row>
    <row r="148" spans="1:46" s="62" customFormat="1" x14ac:dyDescent="0.25">
      <c r="A148"/>
      <c r="B148"/>
      <c r="C148"/>
      <c r="D148" s="22"/>
      <c r="E148" s="22"/>
      <c r="F148" s="52"/>
      <c r="G148" s="55"/>
      <c r="H148" s="60" t="e">
        <f>#REF!*0.06</f>
        <v>#REF!</v>
      </c>
      <c r="I148" s="61" t="e">
        <f>+#REF!*0.06</f>
        <v>#REF!</v>
      </c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</row>
    <row r="149" spans="1:46" s="62" customFormat="1" x14ac:dyDescent="0.25">
      <c r="A149"/>
      <c r="B149"/>
      <c r="C149"/>
      <c r="D149" s="22"/>
      <c r="E149" s="22"/>
      <c r="F149" s="52"/>
      <c r="G149" s="55"/>
      <c r="H149" s="60"/>
      <c r="I149" s="6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</row>
    <row r="150" spans="1:46" s="58" customFormat="1" x14ac:dyDescent="0.25">
      <c r="A150"/>
      <c r="B150"/>
      <c r="C150"/>
      <c r="D150" s="22"/>
      <c r="E150" s="22"/>
      <c r="F150" s="52"/>
      <c r="G150" s="55"/>
      <c r="H150" s="56" t="e">
        <f>#REF!*0.06</f>
        <v>#REF!</v>
      </c>
      <c r="I150" s="57" t="e">
        <f>+#REF!*0.06</f>
        <v>#REF!</v>
      </c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</row>
    <row r="151" spans="1:46" x14ac:dyDescent="0.25">
      <c r="H151" s="19" t="e">
        <f>#REF!*0.06</f>
        <v>#REF!</v>
      </c>
      <c r="I151" s="34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</row>
    <row r="152" spans="1:46" x14ac:dyDescent="0.25">
      <c r="H152" s="19" t="e">
        <f>#REF!*0.06</f>
        <v>#REF!</v>
      </c>
      <c r="I152" s="34" t="e">
        <f>+#REF!*0.06</f>
        <v>#REF!</v>
      </c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</row>
    <row r="153" spans="1:46" x14ac:dyDescent="0.25">
      <c r="H153" s="19" t="e">
        <f>#REF!*0.06</f>
        <v>#REF!</v>
      </c>
      <c r="I153" s="34" t="e">
        <f>+#REF!*0.06</f>
        <v>#REF!</v>
      </c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</row>
    <row r="154" spans="1:46" x14ac:dyDescent="0.25">
      <c r="H154" s="19" t="e">
        <f>#REF!*0.06</f>
        <v>#REF!</v>
      </c>
      <c r="I154" s="34" t="e">
        <f>+#REF!*0.06</f>
        <v>#REF!</v>
      </c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</row>
    <row r="155" spans="1:46" s="71" customFormat="1" x14ac:dyDescent="0.25">
      <c r="A155"/>
      <c r="B155"/>
      <c r="C155"/>
      <c r="D155" s="22"/>
      <c r="E155" s="22"/>
      <c r="F155" s="52"/>
      <c r="G155" s="55"/>
      <c r="H155" s="69" t="e">
        <f>#REF!*0.06</f>
        <v>#REF!</v>
      </c>
      <c r="I155" s="70" t="e">
        <f>+#REF!*0.06</f>
        <v>#REF!</v>
      </c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</row>
    <row r="156" spans="1:46" x14ac:dyDescent="0.25">
      <c r="H156" s="19"/>
      <c r="I156" s="34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1"/>
      <c r="AN156" s="51"/>
      <c r="AO156" s="51"/>
      <c r="AP156" s="51"/>
      <c r="AQ156" s="51"/>
      <c r="AR156" s="51"/>
      <c r="AS156" s="51"/>
      <c r="AT156" s="51"/>
    </row>
    <row r="157" spans="1:46" x14ac:dyDescent="0.25">
      <c r="H157" s="19"/>
      <c r="I157" s="34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1"/>
      <c r="AN157" s="51"/>
      <c r="AO157" s="51"/>
      <c r="AP157" s="51"/>
      <c r="AQ157" s="51"/>
      <c r="AR157" s="51"/>
      <c r="AS157" s="51"/>
      <c r="AT157" s="51"/>
    </row>
    <row r="158" spans="1:46" x14ac:dyDescent="0.25">
      <c r="H158" s="19"/>
      <c r="I158" s="34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</row>
    <row r="159" spans="1:46" s="51" customFormat="1" x14ac:dyDescent="0.25">
      <c r="A159"/>
      <c r="B159"/>
      <c r="C159"/>
      <c r="D159" s="22"/>
      <c r="E159" s="22"/>
      <c r="F159" s="52"/>
      <c r="G159" s="55"/>
      <c r="H159" s="45"/>
      <c r="I159" s="46"/>
    </row>
    <row r="160" spans="1:46" s="74" customFormat="1" x14ac:dyDescent="0.25">
      <c r="A160"/>
      <c r="B160"/>
      <c r="C160"/>
      <c r="D160" s="22"/>
      <c r="E160" s="22"/>
      <c r="F160" s="52"/>
      <c r="G160" s="55"/>
      <c r="H160" s="72"/>
      <c r="I160" s="73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</row>
    <row r="161" spans="1:46" x14ac:dyDescent="0.25">
      <c r="H161" s="19" t="e">
        <f>#REF!*0.06</f>
        <v>#REF!</v>
      </c>
      <c r="I161" s="34" t="e">
        <f>+#REF!*0.06</f>
        <v>#REF!</v>
      </c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1"/>
      <c r="AN161" s="51"/>
      <c r="AO161" s="51"/>
      <c r="AP161" s="51"/>
      <c r="AQ161" s="51"/>
      <c r="AR161" s="51"/>
      <c r="AS161" s="51"/>
      <c r="AT161" s="51"/>
    </row>
    <row r="162" spans="1:46" x14ac:dyDescent="0.25">
      <c r="H162" s="19" t="e">
        <f>#REF!*0.06</f>
        <v>#REF!</v>
      </c>
      <c r="I162" s="34" t="e">
        <f>+#REF!*0.06</f>
        <v>#REF!</v>
      </c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1"/>
      <c r="AN162" s="51"/>
      <c r="AO162" s="51"/>
      <c r="AP162" s="51"/>
      <c r="AQ162" s="51"/>
      <c r="AR162" s="51"/>
      <c r="AS162" s="51"/>
      <c r="AT162" s="51"/>
    </row>
    <row r="163" spans="1:46" s="50" customFormat="1" x14ac:dyDescent="0.25">
      <c r="A163"/>
      <c r="B163"/>
      <c r="C163"/>
      <c r="D163" s="22"/>
      <c r="E163" s="22"/>
      <c r="F163" s="52"/>
      <c r="G163" s="55"/>
      <c r="H163" s="48"/>
      <c r="I163" s="49">
        <f>+G23*0.06</f>
        <v>387.97199999999998</v>
      </c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1"/>
      <c r="AN163" s="51"/>
      <c r="AO163" s="51"/>
      <c r="AP163" s="51"/>
      <c r="AQ163" s="51"/>
      <c r="AR163" s="51"/>
      <c r="AS163" s="51"/>
      <c r="AT163" s="51"/>
    </row>
    <row r="164" spans="1:46" s="51" customFormat="1" x14ac:dyDescent="0.25">
      <c r="A164"/>
      <c r="B164"/>
      <c r="C164"/>
      <c r="D164" s="22"/>
      <c r="E164" s="22"/>
      <c r="F164" s="52"/>
      <c r="G164" s="55"/>
      <c r="H164" s="45" t="e">
        <f>#REF!*0.06</f>
        <v>#REF!</v>
      </c>
      <c r="I164" s="46" t="e">
        <f>+#REF!*0.06</f>
        <v>#REF!</v>
      </c>
    </row>
    <row r="165" spans="1:46" s="51" customFormat="1" x14ac:dyDescent="0.25">
      <c r="A165"/>
      <c r="B165"/>
      <c r="C165"/>
      <c r="D165" s="22"/>
      <c r="E165" s="22"/>
      <c r="F165" s="52"/>
      <c r="G165" s="55"/>
      <c r="H165" s="45"/>
      <c r="I165" s="46"/>
    </row>
    <row r="166" spans="1:46" s="51" customFormat="1" x14ac:dyDescent="0.25">
      <c r="A166"/>
      <c r="B166"/>
      <c r="C166"/>
      <c r="D166" s="22"/>
      <c r="E166" s="22"/>
      <c r="F166" s="52"/>
      <c r="G166" s="55"/>
      <c r="H166" s="45"/>
      <c r="I166" s="46"/>
    </row>
    <row r="167" spans="1:46" s="51" customFormat="1" x14ac:dyDescent="0.25">
      <c r="A167"/>
      <c r="B167"/>
      <c r="C167"/>
      <c r="D167" s="22"/>
      <c r="E167" s="22"/>
      <c r="F167" s="52"/>
      <c r="G167" s="55"/>
      <c r="H167" s="45"/>
      <c r="I167" s="46"/>
    </row>
    <row r="168" spans="1:46" s="50" customFormat="1" x14ac:dyDescent="0.25">
      <c r="A168"/>
      <c r="B168"/>
      <c r="C168"/>
      <c r="D168" s="22"/>
      <c r="E168" s="22"/>
      <c r="F168" s="52"/>
      <c r="G168" s="55"/>
      <c r="H168" s="48">
        <f>G24*0.06</f>
        <v>3049.3631999999998</v>
      </c>
      <c r="I168" s="49">
        <f>+G24*0.06</f>
        <v>3049.3631999999998</v>
      </c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</row>
    <row r="169" spans="1:46" s="51" customFormat="1" x14ac:dyDescent="0.25">
      <c r="A169"/>
      <c r="B169"/>
      <c r="C169"/>
      <c r="D169" s="22"/>
      <c r="E169" s="22"/>
      <c r="F169" s="52"/>
      <c r="G169" s="55"/>
      <c r="H169" s="45" t="e">
        <f>#REF!*0.06</f>
        <v>#REF!</v>
      </c>
      <c r="I169" s="46" t="e">
        <f>+#REF!*0.06</f>
        <v>#REF!</v>
      </c>
    </row>
    <row r="170" spans="1:46" x14ac:dyDescent="0.25">
      <c r="H170" s="19" t="e">
        <f>#REF!*0.06</f>
        <v>#REF!</v>
      </c>
      <c r="I170" s="34" t="e">
        <f>+#REF!*0.06</f>
        <v>#REF!</v>
      </c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</row>
    <row r="171" spans="1:46" x14ac:dyDescent="0.25">
      <c r="H171" s="19"/>
      <c r="I171" s="34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</row>
    <row r="172" spans="1:46" s="51" customFormat="1" x14ac:dyDescent="0.25">
      <c r="A172"/>
      <c r="B172"/>
      <c r="C172"/>
      <c r="D172" s="22"/>
      <c r="E172" s="22"/>
      <c r="F172" s="52"/>
      <c r="G172" s="55"/>
      <c r="H172" s="45" t="e">
        <f>#REF!*0.06</f>
        <v>#REF!</v>
      </c>
      <c r="I172" s="46" t="e">
        <f>+#REF!*0.06</f>
        <v>#REF!</v>
      </c>
    </row>
    <row r="173" spans="1:46" x14ac:dyDescent="0.25">
      <c r="H173" s="20"/>
      <c r="I173" s="20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</row>
    <row r="174" spans="1:46" x14ac:dyDescent="0.25">
      <c r="I174" s="55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</row>
    <row r="175" spans="1:46" x14ac:dyDescent="0.25">
      <c r="I175" s="55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</row>
    <row r="176" spans="1:46" x14ac:dyDescent="0.25">
      <c r="I176" s="55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</row>
    <row r="177" spans="9:46" x14ac:dyDescent="0.25">
      <c r="I177" s="55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</row>
    <row r="178" spans="9:46" x14ac:dyDescent="0.25">
      <c r="I178" s="55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</row>
    <row r="179" spans="9:46" x14ac:dyDescent="0.25">
      <c r="I179" s="55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</row>
    <row r="180" spans="9:46" x14ac:dyDescent="0.25">
      <c r="I180" s="55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1"/>
      <c r="AN180" s="51"/>
      <c r="AO180" s="51"/>
      <c r="AP180" s="51"/>
      <c r="AQ180" s="51"/>
      <c r="AR180" s="51"/>
      <c r="AS180" s="51"/>
      <c r="AT180" s="51"/>
    </row>
    <row r="181" spans="9:46" x14ac:dyDescent="0.25">
      <c r="I181" s="55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1"/>
      <c r="AN181" s="51"/>
      <c r="AO181" s="51"/>
      <c r="AP181" s="51"/>
      <c r="AQ181" s="51"/>
      <c r="AR181" s="51"/>
      <c r="AS181" s="51"/>
      <c r="AT181" s="51"/>
    </row>
    <row r="182" spans="9:46" x14ac:dyDescent="0.25"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1"/>
      <c r="AN182" s="51"/>
      <c r="AO182" s="51"/>
      <c r="AP182" s="51"/>
      <c r="AQ182" s="51"/>
      <c r="AR182" s="51"/>
      <c r="AS182" s="51"/>
      <c r="AT182" s="51"/>
    </row>
    <row r="183" spans="9:46" x14ac:dyDescent="0.25"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1"/>
      <c r="AN183" s="51"/>
      <c r="AO183" s="51"/>
      <c r="AP183" s="51"/>
      <c r="AQ183" s="51"/>
      <c r="AR183" s="51"/>
      <c r="AS183" s="51"/>
      <c r="AT183" s="51"/>
    </row>
    <row r="184" spans="9:46" x14ac:dyDescent="0.25"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1"/>
      <c r="AN184" s="51"/>
      <c r="AO184" s="51"/>
      <c r="AP184" s="51"/>
      <c r="AQ184" s="51"/>
      <c r="AR184" s="51"/>
      <c r="AS184" s="51"/>
      <c r="AT184" s="51"/>
    </row>
    <row r="185" spans="9:46" x14ac:dyDescent="0.25"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1"/>
      <c r="AP185" s="51"/>
      <c r="AQ185" s="51"/>
      <c r="AR185" s="51"/>
      <c r="AS185" s="51"/>
      <c r="AT185" s="51"/>
    </row>
    <row r="186" spans="9:46" x14ac:dyDescent="0.25"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1"/>
      <c r="AN186" s="51"/>
      <c r="AO186" s="51"/>
      <c r="AP186" s="51"/>
      <c r="AQ186" s="51"/>
      <c r="AR186" s="51"/>
      <c r="AS186" s="51"/>
      <c r="AT186" s="51"/>
    </row>
    <row r="187" spans="9:46" x14ac:dyDescent="0.25"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1"/>
      <c r="AN187" s="51"/>
      <c r="AO187" s="51"/>
      <c r="AP187" s="51"/>
      <c r="AQ187" s="51"/>
      <c r="AR187" s="51"/>
      <c r="AS187" s="51"/>
      <c r="AT187" s="51"/>
    </row>
    <row r="188" spans="9:46" x14ac:dyDescent="0.25"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</row>
    <row r="189" spans="9:46" x14ac:dyDescent="0.25"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</row>
    <row r="190" spans="9:46" x14ac:dyDescent="0.25"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</row>
    <row r="191" spans="9:46" x14ac:dyDescent="0.25"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</row>
    <row r="192" spans="9:46" x14ac:dyDescent="0.25"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</row>
    <row r="193" spans="28:46" x14ac:dyDescent="0.25"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</row>
    <row r="194" spans="28:46" x14ac:dyDescent="0.25"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</row>
    <row r="195" spans="28:46" x14ac:dyDescent="0.25"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</row>
    <row r="196" spans="28:46" x14ac:dyDescent="0.25"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</row>
    <row r="197" spans="28:46" x14ac:dyDescent="0.25"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</row>
    <row r="198" spans="28:46" x14ac:dyDescent="0.25"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</row>
    <row r="199" spans="28:46" x14ac:dyDescent="0.25"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</row>
    <row r="200" spans="28:46" x14ac:dyDescent="0.25"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</row>
    <row r="201" spans="28:46" x14ac:dyDescent="0.25"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</row>
    <row r="202" spans="28:46" x14ac:dyDescent="0.25"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</row>
    <row r="203" spans="28:46" x14ac:dyDescent="0.25"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</row>
    <row r="204" spans="28:46" x14ac:dyDescent="0.25"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</row>
    <row r="205" spans="28:46" x14ac:dyDescent="0.25"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</row>
    <row r="206" spans="28:46" x14ac:dyDescent="0.25"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</row>
    <row r="207" spans="28:46" x14ac:dyDescent="0.25"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</row>
    <row r="208" spans="28:46" x14ac:dyDescent="0.25"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</row>
    <row r="209" spans="28:46" x14ac:dyDescent="0.25"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</row>
    <row r="210" spans="28:46" x14ac:dyDescent="0.25"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</row>
    <row r="211" spans="28:46" x14ac:dyDescent="0.25"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</row>
    <row r="212" spans="28:46" x14ac:dyDescent="0.25"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</row>
    <row r="213" spans="28:46" x14ac:dyDescent="0.25"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</row>
    <row r="214" spans="28:46" x14ac:dyDescent="0.25"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</row>
    <row r="215" spans="28:46" x14ac:dyDescent="0.25"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</row>
    <row r="216" spans="28:46" x14ac:dyDescent="0.25"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</row>
    <row r="217" spans="28:46" x14ac:dyDescent="0.25"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</row>
    <row r="218" spans="28:46" x14ac:dyDescent="0.25"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</row>
    <row r="219" spans="28:46" x14ac:dyDescent="0.25"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</row>
    <row r="220" spans="28:46" x14ac:dyDescent="0.25"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</row>
    <row r="221" spans="28:46" x14ac:dyDescent="0.25"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</row>
    <row r="222" spans="28:46" x14ac:dyDescent="0.25"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</row>
    <row r="223" spans="28:46" x14ac:dyDescent="0.25"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</row>
    <row r="224" spans="28:46" x14ac:dyDescent="0.25"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</row>
    <row r="225" spans="28:46" x14ac:dyDescent="0.25"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</row>
    <row r="226" spans="28:46" x14ac:dyDescent="0.25"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</row>
    <row r="227" spans="28:46" x14ac:dyDescent="0.25"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</row>
    <row r="228" spans="28:46" x14ac:dyDescent="0.25"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</row>
    <row r="229" spans="28:46" x14ac:dyDescent="0.25"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</row>
    <row r="230" spans="28:46" x14ac:dyDescent="0.25"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</row>
    <row r="231" spans="28:46" x14ac:dyDescent="0.25"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</row>
    <row r="232" spans="28:46" x14ac:dyDescent="0.25"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</row>
    <row r="233" spans="28:46" x14ac:dyDescent="0.25"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</row>
    <row r="234" spans="28:46" x14ac:dyDescent="0.25"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</row>
    <row r="235" spans="28:46" x14ac:dyDescent="0.25"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</row>
    <row r="236" spans="28:46" x14ac:dyDescent="0.25"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</row>
    <row r="237" spans="28:46" x14ac:dyDescent="0.25"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</row>
    <row r="238" spans="28:46" x14ac:dyDescent="0.25"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</row>
    <row r="239" spans="28:46" x14ac:dyDescent="0.25"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</row>
    <row r="240" spans="28:46" x14ac:dyDescent="0.25"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</row>
    <row r="241" spans="28:46" x14ac:dyDescent="0.25"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</row>
    <row r="242" spans="28:46" x14ac:dyDescent="0.25"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</row>
    <row r="243" spans="28:46" x14ac:dyDescent="0.25"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</row>
    <row r="244" spans="28:46" x14ac:dyDescent="0.25"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</row>
    <row r="245" spans="28:46" x14ac:dyDescent="0.25"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</row>
    <row r="246" spans="28:46" x14ac:dyDescent="0.25"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</row>
    <row r="247" spans="28:46" x14ac:dyDescent="0.25"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</row>
    <row r="248" spans="28:46" x14ac:dyDescent="0.25"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</row>
    <row r="249" spans="28:46" x14ac:dyDescent="0.25"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</row>
    <row r="250" spans="28:46" x14ac:dyDescent="0.25"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</row>
    <row r="251" spans="28:46" x14ac:dyDescent="0.25"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</row>
    <row r="252" spans="28:46" x14ac:dyDescent="0.25"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</row>
    <row r="253" spans="28:46" x14ac:dyDescent="0.25"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</row>
    <row r="254" spans="28:46" x14ac:dyDescent="0.25"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</row>
    <row r="255" spans="28:46" x14ac:dyDescent="0.25"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</row>
    <row r="256" spans="28:46" x14ac:dyDescent="0.25"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</row>
    <row r="257" spans="28:46" x14ac:dyDescent="0.25"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</row>
    <row r="258" spans="28:46" x14ac:dyDescent="0.25"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</row>
    <row r="259" spans="28:46" x14ac:dyDescent="0.25"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</row>
    <row r="260" spans="28:46" x14ac:dyDescent="0.25"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</row>
    <row r="261" spans="28:46" x14ac:dyDescent="0.25"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</row>
    <row r="262" spans="28:46" x14ac:dyDescent="0.25"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</row>
    <row r="263" spans="28:46" x14ac:dyDescent="0.25"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</row>
    <row r="264" spans="28:46" x14ac:dyDescent="0.25"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</row>
    <row r="265" spans="28:46" x14ac:dyDescent="0.25"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</row>
    <row r="266" spans="28:46" x14ac:dyDescent="0.25"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</row>
    <row r="267" spans="28:46" x14ac:dyDescent="0.25"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</row>
    <row r="268" spans="28:46" x14ac:dyDescent="0.25"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</row>
    <row r="269" spans="28:46" x14ac:dyDescent="0.25"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</row>
    <row r="270" spans="28:46" x14ac:dyDescent="0.25"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</row>
    <row r="271" spans="28:46" x14ac:dyDescent="0.25"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</row>
    <row r="272" spans="28:46" x14ac:dyDescent="0.25"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</row>
    <row r="273" spans="28:46" x14ac:dyDescent="0.25"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</row>
    <row r="274" spans="28:46" x14ac:dyDescent="0.25"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</row>
    <row r="275" spans="28:46" x14ac:dyDescent="0.25"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</row>
    <row r="276" spans="28:46" x14ac:dyDescent="0.25"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</row>
    <row r="277" spans="28:46" x14ac:dyDescent="0.25"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</row>
    <row r="278" spans="28:46" x14ac:dyDescent="0.25"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</row>
    <row r="279" spans="28:46" x14ac:dyDescent="0.25"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</row>
    <row r="280" spans="28:46" x14ac:dyDescent="0.25"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</row>
    <row r="281" spans="28:46" x14ac:dyDescent="0.25"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</row>
    <row r="282" spans="28:46" x14ac:dyDescent="0.25"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</row>
    <row r="283" spans="28:46" x14ac:dyDescent="0.25"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</row>
    <row r="284" spans="28:46" x14ac:dyDescent="0.25"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</row>
    <row r="285" spans="28:46" x14ac:dyDescent="0.25"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</row>
    <row r="286" spans="28:46" x14ac:dyDescent="0.25"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</row>
    <row r="287" spans="28:46" x14ac:dyDescent="0.25"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</row>
    <row r="288" spans="28:46" x14ac:dyDescent="0.25"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</row>
    <row r="289" spans="28:46" x14ac:dyDescent="0.25"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</row>
    <row r="290" spans="28:46" x14ac:dyDescent="0.25"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</row>
    <row r="291" spans="28:46" x14ac:dyDescent="0.25"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</row>
    <row r="292" spans="28:46" x14ac:dyDescent="0.25"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</row>
    <row r="293" spans="28:46" x14ac:dyDescent="0.25"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</row>
    <row r="294" spans="28:46" x14ac:dyDescent="0.25"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</row>
    <row r="295" spans="28:46" x14ac:dyDescent="0.25"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</row>
    <row r="296" spans="28:46" x14ac:dyDescent="0.25"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</row>
    <row r="297" spans="28:46" x14ac:dyDescent="0.25"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</row>
    <row r="298" spans="28:46" x14ac:dyDescent="0.25"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</row>
    <row r="299" spans="28:46" x14ac:dyDescent="0.25"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</row>
    <row r="300" spans="28:46" x14ac:dyDescent="0.25"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</row>
    <row r="301" spans="28:46" x14ac:dyDescent="0.25"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</row>
    <row r="302" spans="28:46" x14ac:dyDescent="0.25"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</row>
    <row r="303" spans="28:46" x14ac:dyDescent="0.25"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</row>
    <row r="304" spans="28:46" x14ac:dyDescent="0.25"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</row>
    <row r="305" spans="28:46" x14ac:dyDescent="0.25"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</row>
    <row r="306" spans="28:46" x14ac:dyDescent="0.25"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</row>
    <row r="307" spans="28:46" x14ac:dyDescent="0.25"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</row>
    <row r="308" spans="28:46" x14ac:dyDescent="0.25"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</row>
    <row r="309" spans="28:46" x14ac:dyDescent="0.25"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</row>
    <row r="310" spans="28:46" x14ac:dyDescent="0.25"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</row>
    <row r="311" spans="28:46" x14ac:dyDescent="0.25"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</row>
    <row r="312" spans="28:46" x14ac:dyDescent="0.25"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</row>
    <row r="313" spans="28:46" x14ac:dyDescent="0.25"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</row>
    <row r="314" spans="28:46" x14ac:dyDescent="0.25"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</row>
    <row r="315" spans="28:46" x14ac:dyDescent="0.25"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</row>
    <row r="316" spans="28:46" x14ac:dyDescent="0.25"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</row>
    <row r="317" spans="28:46" x14ac:dyDescent="0.25"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</row>
    <row r="318" spans="28:46" x14ac:dyDescent="0.25"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</row>
    <row r="319" spans="28:46" x14ac:dyDescent="0.25"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</row>
    <row r="320" spans="28:46" x14ac:dyDescent="0.25"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</row>
    <row r="321" spans="28:46" x14ac:dyDescent="0.25"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</row>
    <row r="322" spans="28:46" x14ac:dyDescent="0.25"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</row>
    <row r="323" spans="28:46" x14ac:dyDescent="0.25"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</row>
    <row r="324" spans="28:46" x14ac:dyDescent="0.25"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</row>
    <row r="325" spans="28:46" x14ac:dyDescent="0.25"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</row>
    <row r="326" spans="28:46" x14ac:dyDescent="0.25"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</row>
    <row r="327" spans="28:46" x14ac:dyDescent="0.25"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</row>
    <row r="328" spans="28:46" x14ac:dyDescent="0.25"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</row>
    <row r="329" spans="28:46" x14ac:dyDescent="0.25"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</row>
    <row r="330" spans="28:46" x14ac:dyDescent="0.25"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</row>
    <row r="331" spans="28:46" x14ac:dyDescent="0.25"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</row>
    <row r="332" spans="28:46" x14ac:dyDescent="0.25"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</row>
    <row r="333" spans="28:46" x14ac:dyDescent="0.25"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</row>
    <row r="334" spans="28:46" x14ac:dyDescent="0.25"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</row>
    <row r="335" spans="28:46" x14ac:dyDescent="0.25"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</row>
    <row r="336" spans="28:46" x14ac:dyDescent="0.25"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</row>
    <row r="337" spans="28:46" x14ac:dyDescent="0.25"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</row>
    <row r="338" spans="28:46" x14ac:dyDescent="0.25"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</row>
    <row r="339" spans="28:46" x14ac:dyDescent="0.25"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</row>
    <row r="340" spans="28:46" x14ac:dyDescent="0.25"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</row>
    <row r="341" spans="28:46" x14ac:dyDescent="0.25"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</row>
    <row r="342" spans="28:46" x14ac:dyDescent="0.25"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</row>
    <row r="343" spans="28:46" x14ac:dyDescent="0.25"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</row>
    <row r="344" spans="28:46" x14ac:dyDescent="0.25"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</row>
    <row r="345" spans="28:46" x14ac:dyDescent="0.25"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</row>
    <row r="346" spans="28:46" x14ac:dyDescent="0.25"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</row>
    <row r="347" spans="28:46" x14ac:dyDescent="0.25"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</row>
    <row r="348" spans="28:46" x14ac:dyDescent="0.25"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</row>
    <row r="349" spans="28:46" x14ac:dyDescent="0.25"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</row>
    <row r="350" spans="28:46" x14ac:dyDescent="0.25"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</row>
    <row r="351" spans="28:46" x14ac:dyDescent="0.25"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</row>
    <row r="352" spans="28:46" x14ac:dyDescent="0.25"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</row>
    <row r="353" spans="28:46" x14ac:dyDescent="0.25"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</row>
    <row r="354" spans="28:46" x14ac:dyDescent="0.25"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</row>
    <row r="355" spans="28:46" x14ac:dyDescent="0.25"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</row>
    <row r="356" spans="28:46" x14ac:dyDescent="0.25"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</row>
    <row r="357" spans="28:46" x14ac:dyDescent="0.25"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</row>
    <row r="358" spans="28:46" x14ac:dyDescent="0.25"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</row>
    <row r="359" spans="28:46" x14ac:dyDescent="0.25"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</row>
    <row r="360" spans="28:46" x14ac:dyDescent="0.25"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</row>
    <row r="361" spans="28:46" x14ac:dyDescent="0.25"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</row>
    <row r="362" spans="28:46" x14ac:dyDescent="0.25"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</row>
    <row r="363" spans="28:46" x14ac:dyDescent="0.25"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</row>
    <row r="364" spans="28:46" x14ac:dyDescent="0.25"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</row>
    <row r="365" spans="28:46" x14ac:dyDescent="0.25"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</row>
    <row r="366" spans="28:46" x14ac:dyDescent="0.25"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</row>
    <row r="367" spans="28:46" x14ac:dyDescent="0.25"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</row>
    <row r="368" spans="28:46" x14ac:dyDescent="0.25"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</row>
    <row r="369" spans="28:46" x14ac:dyDescent="0.25"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</row>
    <row r="370" spans="28:46" x14ac:dyDescent="0.25"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</row>
    <row r="371" spans="28:46" x14ac:dyDescent="0.25"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</row>
    <row r="372" spans="28:46" x14ac:dyDescent="0.25"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</row>
    <row r="373" spans="28:46" x14ac:dyDescent="0.25"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</row>
    <row r="374" spans="28:46" x14ac:dyDescent="0.25"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</row>
    <row r="375" spans="28:46" x14ac:dyDescent="0.25"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</row>
    <row r="376" spans="28:46" x14ac:dyDescent="0.25"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</row>
    <row r="377" spans="28:46" x14ac:dyDescent="0.25"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</row>
    <row r="378" spans="28:46" x14ac:dyDescent="0.25"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</row>
    <row r="379" spans="28:46" x14ac:dyDescent="0.25"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</row>
    <row r="380" spans="28:46" x14ac:dyDescent="0.25"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</row>
    <row r="381" spans="28:46" x14ac:dyDescent="0.25"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</row>
    <row r="382" spans="28:46" x14ac:dyDescent="0.25"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</row>
    <row r="383" spans="28:46" x14ac:dyDescent="0.25"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</row>
    <row r="384" spans="28:46" x14ac:dyDescent="0.25"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</row>
    <row r="385" spans="28:46" x14ac:dyDescent="0.25"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</row>
    <row r="386" spans="28:46" x14ac:dyDescent="0.25"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</row>
    <row r="387" spans="28:46" x14ac:dyDescent="0.25"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</row>
    <row r="388" spans="28:46" x14ac:dyDescent="0.25"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</row>
    <row r="389" spans="28:46" x14ac:dyDescent="0.25"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</row>
    <row r="390" spans="28:46" x14ac:dyDescent="0.25"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</row>
    <row r="391" spans="28:46" x14ac:dyDescent="0.25"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</row>
    <row r="392" spans="28:46" x14ac:dyDescent="0.25"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</row>
    <row r="393" spans="28:46" x14ac:dyDescent="0.25"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</row>
    <row r="394" spans="28:46" x14ac:dyDescent="0.25"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</row>
    <row r="395" spans="28:46" x14ac:dyDescent="0.25"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</row>
    <row r="396" spans="28:46" x14ac:dyDescent="0.25"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</row>
    <row r="397" spans="28:46" x14ac:dyDescent="0.25"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</row>
    <row r="398" spans="28:46" x14ac:dyDescent="0.25"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1"/>
      <c r="AN398" s="51"/>
      <c r="AO398" s="51"/>
      <c r="AP398" s="51"/>
      <c r="AQ398" s="51"/>
      <c r="AR398" s="51"/>
      <c r="AS398" s="51"/>
      <c r="AT398" s="51"/>
    </row>
    <row r="399" spans="28:46" x14ac:dyDescent="0.25"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1"/>
      <c r="AN399" s="51"/>
      <c r="AO399" s="51"/>
      <c r="AP399" s="51"/>
      <c r="AQ399" s="51"/>
      <c r="AR399" s="51"/>
      <c r="AS399" s="51"/>
      <c r="AT399" s="51"/>
    </row>
    <row r="400" spans="28:46" x14ac:dyDescent="0.25"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1"/>
      <c r="AN400" s="51"/>
      <c r="AO400" s="51"/>
      <c r="AP400" s="51"/>
      <c r="AQ400" s="51"/>
      <c r="AR400" s="51"/>
      <c r="AS400" s="51"/>
      <c r="AT400" s="51"/>
    </row>
    <row r="401" spans="28:46" x14ac:dyDescent="0.25"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1"/>
      <c r="AN401" s="51"/>
      <c r="AO401" s="51"/>
      <c r="AP401" s="51"/>
      <c r="AQ401" s="51"/>
      <c r="AR401" s="51"/>
      <c r="AS401" s="51"/>
      <c r="AT401" s="51"/>
    </row>
    <row r="402" spans="28:46" x14ac:dyDescent="0.25"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1"/>
      <c r="AN402" s="51"/>
      <c r="AO402" s="51"/>
      <c r="AP402" s="51"/>
      <c r="AQ402" s="51"/>
      <c r="AR402" s="51"/>
      <c r="AS402" s="51"/>
      <c r="AT402" s="51"/>
    </row>
    <row r="403" spans="28:46" x14ac:dyDescent="0.25"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1"/>
      <c r="AN403" s="51"/>
      <c r="AO403" s="51"/>
      <c r="AP403" s="51"/>
      <c r="AQ403" s="51"/>
      <c r="AR403" s="51"/>
      <c r="AS403" s="51"/>
      <c r="AT403" s="51"/>
    </row>
    <row r="404" spans="28:46" x14ac:dyDescent="0.25"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1"/>
      <c r="AN404" s="51"/>
      <c r="AO404" s="51"/>
      <c r="AP404" s="51"/>
      <c r="AQ404" s="51"/>
      <c r="AR404" s="51"/>
      <c r="AS404" s="51"/>
      <c r="AT404" s="51"/>
    </row>
    <row r="405" spans="28:46" x14ac:dyDescent="0.25"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1"/>
      <c r="AN405" s="51"/>
      <c r="AO405" s="51"/>
      <c r="AP405" s="51"/>
      <c r="AQ405" s="51"/>
      <c r="AR405" s="51"/>
      <c r="AS405" s="51"/>
      <c r="AT405" s="51"/>
    </row>
    <row r="406" spans="28:46" x14ac:dyDescent="0.25"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1"/>
      <c r="AN406" s="51"/>
      <c r="AO406" s="51"/>
      <c r="AP406" s="51"/>
      <c r="AQ406" s="51"/>
      <c r="AR406" s="51"/>
      <c r="AS406" s="51"/>
      <c r="AT406" s="51"/>
    </row>
    <row r="407" spans="28:46" x14ac:dyDescent="0.25"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1"/>
      <c r="AN407" s="51"/>
      <c r="AO407" s="51"/>
      <c r="AP407" s="51"/>
      <c r="AQ407" s="51"/>
      <c r="AR407" s="51"/>
      <c r="AS407" s="51"/>
      <c r="AT407" s="51"/>
    </row>
    <row r="408" spans="28:46" x14ac:dyDescent="0.25"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1"/>
      <c r="AN408" s="51"/>
      <c r="AO408" s="51"/>
      <c r="AP408" s="51"/>
      <c r="AQ408" s="51"/>
      <c r="AR408" s="51"/>
      <c r="AS408" s="51"/>
      <c r="AT408" s="51"/>
    </row>
    <row r="409" spans="28:46" x14ac:dyDescent="0.25"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1"/>
      <c r="AN409" s="51"/>
      <c r="AO409" s="51"/>
      <c r="AP409" s="51"/>
      <c r="AQ409" s="51"/>
      <c r="AR409" s="51"/>
      <c r="AS409" s="51"/>
      <c r="AT409" s="51"/>
    </row>
    <row r="410" spans="28:46" x14ac:dyDescent="0.25"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1"/>
      <c r="AN410" s="51"/>
      <c r="AO410" s="51"/>
      <c r="AP410" s="51"/>
      <c r="AQ410" s="51"/>
      <c r="AR410" s="51"/>
      <c r="AS410" s="51"/>
      <c r="AT410" s="51"/>
    </row>
    <row r="411" spans="28:46" x14ac:dyDescent="0.25"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1"/>
      <c r="AN411" s="51"/>
      <c r="AO411" s="51"/>
      <c r="AP411" s="51"/>
      <c r="AQ411" s="51"/>
      <c r="AR411" s="51"/>
      <c r="AS411" s="51"/>
      <c r="AT411" s="51"/>
    </row>
    <row r="412" spans="28:46" x14ac:dyDescent="0.25"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1"/>
      <c r="AN412" s="51"/>
      <c r="AO412" s="51"/>
      <c r="AP412" s="51"/>
      <c r="AQ412" s="51"/>
      <c r="AR412" s="51"/>
      <c r="AS412" s="51"/>
      <c r="AT412" s="51"/>
    </row>
    <row r="413" spans="28:46" x14ac:dyDescent="0.25"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1"/>
      <c r="AN413" s="51"/>
      <c r="AO413" s="51"/>
      <c r="AP413" s="51"/>
      <c r="AQ413" s="51"/>
      <c r="AR413" s="51"/>
      <c r="AS413" s="51"/>
      <c r="AT413" s="51"/>
    </row>
    <row r="414" spans="28:46" x14ac:dyDescent="0.25"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1"/>
      <c r="AN414" s="51"/>
      <c r="AO414" s="51"/>
      <c r="AP414" s="51"/>
      <c r="AQ414" s="51"/>
      <c r="AR414" s="51"/>
      <c r="AS414" s="51"/>
      <c r="AT414" s="51"/>
    </row>
    <row r="415" spans="28:46" x14ac:dyDescent="0.25"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1"/>
      <c r="AN415" s="51"/>
      <c r="AO415" s="51"/>
      <c r="AP415" s="51"/>
      <c r="AQ415" s="51"/>
      <c r="AR415" s="51"/>
      <c r="AS415" s="51"/>
      <c r="AT415" s="51"/>
    </row>
    <row r="416" spans="28:46" x14ac:dyDescent="0.25"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1"/>
      <c r="AN416" s="51"/>
      <c r="AO416" s="51"/>
      <c r="AP416" s="51"/>
      <c r="AQ416" s="51"/>
      <c r="AR416" s="51"/>
      <c r="AS416" s="51"/>
      <c r="AT416" s="51"/>
    </row>
    <row r="417" spans="28:46" x14ac:dyDescent="0.25"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1"/>
      <c r="AN417" s="51"/>
      <c r="AO417" s="51"/>
      <c r="AP417" s="51"/>
      <c r="AQ417" s="51"/>
      <c r="AR417" s="51"/>
      <c r="AS417" s="51"/>
      <c r="AT417" s="51"/>
    </row>
    <row r="418" spans="28:46" x14ac:dyDescent="0.25"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1"/>
      <c r="AN418" s="51"/>
      <c r="AO418" s="51"/>
      <c r="AP418" s="51"/>
      <c r="AQ418" s="51"/>
      <c r="AR418" s="51"/>
      <c r="AS418" s="51"/>
      <c r="AT418" s="51"/>
    </row>
    <row r="419" spans="28:46" x14ac:dyDescent="0.25"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1"/>
      <c r="AN419" s="51"/>
      <c r="AO419" s="51"/>
      <c r="AP419" s="51"/>
      <c r="AQ419" s="51"/>
      <c r="AR419" s="51"/>
      <c r="AS419" s="51"/>
      <c r="AT419" s="51"/>
    </row>
    <row r="420" spans="28:46" x14ac:dyDescent="0.25"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1"/>
      <c r="AN420" s="51"/>
      <c r="AO420" s="51"/>
      <c r="AP420" s="51"/>
      <c r="AQ420" s="51"/>
      <c r="AR420" s="51"/>
      <c r="AS420" s="51"/>
      <c r="AT420" s="51"/>
    </row>
    <row r="421" spans="28:46" x14ac:dyDescent="0.25"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1"/>
      <c r="AN421" s="51"/>
      <c r="AO421" s="51"/>
      <c r="AP421" s="51"/>
      <c r="AQ421" s="51"/>
      <c r="AR421" s="51"/>
      <c r="AS421" s="51"/>
      <c r="AT421" s="51"/>
    </row>
    <row r="422" spans="28:46" x14ac:dyDescent="0.25"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1"/>
      <c r="AN422" s="51"/>
      <c r="AO422" s="51"/>
      <c r="AP422" s="51"/>
      <c r="AQ422" s="51"/>
      <c r="AR422" s="51"/>
      <c r="AS422" s="51"/>
      <c r="AT422" s="51"/>
    </row>
    <row r="423" spans="28:46" x14ac:dyDescent="0.25"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1"/>
      <c r="AN423" s="51"/>
      <c r="AO423" s="51"/>
      <c r="AP423" s="51"/>
      <c r="AQ423" s="51"/>
      <c r="AR423" s="51"/>
      <c r="AS423" s="51"/>
      <c r="AT423" s="51"/>
    </row>
    <row r="424" spans="28:46" x14ac:dyDescent="0.25"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1"/>
      <c r="AN424" s="51"/>
      <c r="AO424" s="51"/>
      <c r="AP424" s="51"/>
      <c r="AQ424" s="51"/>
      <c r="AR424" s="51"/>
      <c r="AS424" s="51"/>
      <c r="AT424" s="51"/>
    </row>
    <row r="425" spans="28:46" x14ac:dyDescent="0.25"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1"/>
      <c r="AN425" s="51"/>
      <c r="AO425" s="51"/>
      <c r="AP425" s="51"/>
      <c r="AQ425" s="51"/>
      <c r="AR425" s="51"/>
      <c r="AS425" s="51"/>
      <c r="AT425" s="51"/>
    </row>
    <row r="426" spans="28:46" x14ac:dyDescent="0.25"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1"/>
      <c r="AN426" s="51"/>
      <c r="AO426" s="51"/>
      <c r="AP426" s="51"/>
      <c r="AQ426" s="51"/>
      <c r="AR426" s="51"/>
      <c r="AS426" s="51"/>
      <c r="AT426" s="51"/>
    </row>
    <row r="427" spans="28:46" x14ac:dyDescent="0.25"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1"/>
      <c r="AN427" s="51"/>
      <c r="AO427" s="51"/>
      <c r="AP427" s="51"/>
      <c r="AQ427" s="51"/>
      <c r="AR427" s="51"/>
      <c r="AS427" s="51"/>
      <c r="AT427" s="51"/>
    </row>
    <row r="428" spans="28:46" x14ac:dyDescent="0.25"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1"/>
      <c r="AN428" s="51"/>
      <c r="AO428" s="51"/>
      <c r="AP428" s="51"/>
      <c r="AQ428" s="51"/>
      <c r="AR428" s="51"/>
      <c r="AS428" s="51"/>
      <c r="AT428" s="51"/>
    </row>
    <row r="429" spans="28:46" x14ac:dyDescent="0.25"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1"/>
      <c r="AN429" s="51"/>
      <c r="AO429" s="51"/>
      <c r="AP429" s="51"/>
      <c r="AQ429" s="51"/>
      <c r="AR429" s="51"/>
      <c r="AS429" s="51"/>
      <c r="AT429" s="51"/>
    </row>
    <row r="430" spans="28:46" x14ac:dyDescent="0.25"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1"/>
      <c r="AN430" s="51"/>
      <c r="AO430" s="51"/>
      <c r="AP430" s="51"/>
      <c r="AQ430" s="51"/>
      <c r="AR430" s="51"/>
      <c r="AS430" s="51"/>
      <c r="AT430" s="51"/>
    </row>
    <row r="431" spans="28:46" x14ac:dyDescent="0.25"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1"/>
      <c r="AN431" s="51"/>
      <c r="AO431" s="51"/>
      <c r="AP431" s="51"/>
      <c r="AQ431" s="51"/>
      <c r="AR431" s="51"/>
      <c r="AS431" s="51"/>
      <c r="AT431" s="51"/>
    </row>
    <row r="432" spans="28:46" x14ac:dyDescent="0.25"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1"/>
      <c r="AN432" s="51"/>
      <c r="AO432" s="51"/>
      <c r="AP432" s="51"/>
      <c r="AQ432" s="51"/>
      <c r="AR432" s="51"/>
      <c r="AS432" s="51"/>
      <c r="AT432" s="51"/>
    </row>
    <row r="433" spans="28:46" x14ac:dyDescent="0.25"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1"/>
      <c r="AN433" s="51"/>
      <c r="AO433" s="51"/>
      <c r="AP433" s="51"/>
      <c r="AQ433" s="51"/>
      <c r="AR433" s="51"/>
      <c r="AS433" s="51"/>
      <c r="AT433" s="51"/>
    </row>
    <row r="434" spans="28:46" x14ac:dyDescent="0.25"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1"/>
      <c r="AN434" s="51"/>
      <c r="AO434" s="51"/>
      <c r="AP434" s="51"/>
      <c r="AQ434" s="51"/>
      <c r="AR434" s="51"/>
      <c r="AS434" s="51"/>
      <c r="AT434" s="51"/>
    </row>
    <row r="435" spans="28:46" x14ac:dyDescent="0.25"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1"/>
      <c r="AN435" s="51"/>
      <c r="AO435" s="51"/>
      <c r="AP435" s="51"/>
      <c r="AQ435" s="51"/>
      <c r="AR435" s="51"/>
      <c r="AS435" s="51"/>
      <c r="AT435" s="51"/>
    </row>
    <row r="436" spans="28:46" x14ac:dyDescent="0.25"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1"/>
      <c r="AN436" s="51"/>
      <c r="AO436" s="51"/>
      <c r="AP436" s="51"/>
      <c r="AQ436" s="51"/>
      <c r="AR436" s="51"/>
      <c r="AS436" s="51"/>
      <c r="AT436" s="51"/>
    </row>
    <row r="437" spans="28:46" x14ac:dyDescent="0.25"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1"/>
      <c r="AN437" s="51"/>
      <c r="AO437" s="51"/>
      <c r="AP437" s="51"/>
      <c r="AQ437" s="51"/>
      <c r="AR437" s="51"/>
      <c r="AS437" s="51"/>
      <c r="AT437" s="51"/>
    </row>
    <row r="438" spans="28:46" x14ac:dyDescent="0.25"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1"/>
      <c r="AN438" s="51"/>
      <c r="AO438" s="51"/>
      <c r="AP438" s="51"/>
      <c r="AQ438" s="51"/>
      <c r="AR438" s="51"/>
      <c r="AS438" s="51"/>
      <c r="AT438" s="51"/>
    </row>
    <row r="439" spans="28:46" x14ac:dyDescent="0.25"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1"/>
      <c r="AN439" s="51"/>
      <c r="AO439" s="51"/>
      <c r="AP439" s="51"/>
      <c r="AQ439" s="51"/>
      <c r="AR439" s="51"/>
      <c r="AS439" s="51"/>
      <c r="AT439" s="51"/>
    </row>
    <row r="440" spans="28:46" x14ac:dyDescent="0.25"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1"/>
      <c r="AN440" s="51"/>
      <c r="AO440" s="51"/>
      <c r="AP440" s="51"/>
      <c r="AQ440" s="51"/>
      <c r="AR440" s="51"/>
      <c r="AS440" s="51"/>
      <c r="AT440" s="51"/>
    </row>
    <row r="441" spans="28:46" x14ac:dyDescent="0.25"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1"/>
      <c r="AN441" s="51"/>
      <c r="AO441" s="51"/>
      <c r="AP441" s="51"/>
      <c r="AQ441" s="51"/>
      <c r="AR441" s="51"/>
      <c r="AS441" s="51"/>
      <c r="AT441" s="51"/>
    </row>
    <row r="442" spans="28:46" x14ac:dyDescent="0.25"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1"/>
      <c r="AN442" s="51"/>
      <c r="AO442" s="51"/>
      <c r="AP442" s="51"/>
      <c r="AQ442" s="51"/>
      <c r="AR442" s="51"/>
      <c r="AS442" s="51"/>
      <c r="AT442" s="51"/>
    </row>
    <row r="443" spans="28:46" x14ac:dyDescent="0.25"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1"/>
      <c r="AN443" s="51"/>
      <c r="AO443" s="51"/>
      <c r="AP443" s="51"/>
      <c r="AQ443" s="51"/>
      <c r="AR443" s="51"/>
      <c r="AS443" s="51"/>
      <c r="AT443" s="51"/>
    </row>
    <row r="444" spans="28:46" x14ac:dyDescent="0.25"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1"/>
      <c r="AN444" s="51"/>
      <c r="AO444" s="51"/>
      <c r="AP444" s="51"/>
      <c r="AQ444" s="51"/>
      <c r="AR444" s="51"/>
      <c r="AS444" s="51"/>
      <c r="AT444" s="51"/>
    </row>
    <row r="445" spans="28:46" x14ac:dyDescent="0.25"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1"/>
      <c r="AN445" s="51"/>
      <c r="AO445" s="51"/>
      <c r="AP445" s="51"/>
      <c r="AQ445" s="51"/>
      <c r="AR445" s="51"/>
      <c r="AS445" s="51"/>
      <c r="AT445" s="51"/>
    </row>
    <row r="446" spans="28:46" x14ac:dyDescent="0.25"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1"/>
      <c r="AN446" s="51"/>
      <c r="AO446" s="51"/>
      <c r="AP446" s="51"/>
      <c r="AQ446" s="51"/>
      <c r="AR446" s="51"/>
      <c r="AS446" s="51"/>
      <c r="AT446" s="51"/>
    </row>
    <row r="447" spans="28:46" x14ac:dyDescent="0.25"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1"/>
      <c r="AN447" s="51"/>
      <c r="AO447" s="51"/>
      <c r="AP447" s="51"/>
      <c r="AQ447" s="51"/>
      <c r="AR447" s="51"/>
      <c r="AS447" s="51"/>
      <c r="AT447" s="51"/>
    </row>
    <row r="448" spans="28:46" x14ac:dyDescent="0.25"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1"/>
      <c r="AN448" s="51"/>
      <c r="AO448" s="51"/>
      <c r="AP448" s="51"/>
      <c r="AQ448" s="51"/>
      <c r="AR448" s="51"/>
      <c r="AS448" s="51"/>
      <c r="AT448" s="51"/>
    </row>
    <row r="449" spans="28:46" x14ac:dyDescent="0.25"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1"/>
      <c r="AN449" s="51"/>
      <c r="AO449" s="51"/>
      <c r="AP449" s="51"/>
      <c r="AQ449" s="51"/>
      <c r="AR449" s="51"/>
      <c r="AS449" s="51"/>
      <c r="AT449" s="51"/>
    </row>
    <row r="450" spans="28:46" x14ac:dyDescent="0.25"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1"/>
      <c r="AN450" s="51"/>
      <c r="AO450" s="51"/>
      <c r="AP450" s="51"/>
      <c r="AQ450" s="51"/>
      <c r="AR450" s="51"/>
      <c r="AS450" s="51"/>
      <c r="AT450" s="51"/>
    </row>
    <row r="451" spans="28:46" x14ac:dyDescent="0.25"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1"/>
      <c r="AN451" s="51"/>
      <c r="AO451" s="51"/>
      <c r="AP451" s="51"/>
      <c r="AQ451" s="51"/>
      <c r="AR451" s="51"/>
      <c r="AS451" s="51"/>
      <c r="AT451" s="51"/>
    </row>
    <row r="452" spans="28:46" x14ac:dyDescent="0.25"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1"/>
      <c r="AN452" s="51"/>
      <c r="AO452" s="51"/>
      <c r="AP452" s="51"/>
      <c r="AQ452" s="51"/>
      <c r="AR452" s="51"/>
      <c r="AS452" s="51"/>
      <c r="AT452" s="51"/>
    </row>
    <row r="453" spans="28:46" x14ac:dyDescent="0.25"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1"/>
      <c r="AN453" s="51"/>
      <c r="AO453" s="51"/>
      <c r="AP453" s="51"/>
      <c r="AQ453" s="51"/>
      <c r="AR453" s="51"/>
      <c r="AS453" s="51"/>
      <c r="AT453" s="51"/>
    </row>
    <row r="454" spans="28:46" x14ac:dyDescent="0.25"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1"/>
      <c r="AN454" s="51"/>
      <c r="AO454" s="51"/>
      <c r="AP454" s="51"/>
      <c r="AQ454" s="51"/>
      <c r="AR454" s="51"/>
      <c r="AS454" s="51"/>
      <c r="AT454" s="51"/>
    </row>
    <row r="455" spans="28:46" x14ac:dyDescent="0.25"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1"/>
      <c r="AN455" s="51"/>
      <c r="AO455" s="51"/>
      <c r="AP455" s="51"/>
      <c r="AQ455" s="51"/>
      <c r="AR455" s="51"/>
      <c r="AS455" s="51"/>
      <c r="AT455" s="51"/>
    </row>
    <row r="456" spans="28:46" x14ac:dyDescent="0.25"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51"/>
      <c r="AR456" s="51"/>
      <c r="AS456" s="51"/>
      <c r="AT456" s="51"/>
    </row>
    <row r="457" spans="28:46" x14ac:dyDescent="0.25"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1"/>
      <c r="AN457" s="51"/>
      <c r="AO457" s="51"/>
      <c r="AP457" s="51"/>
      <c r="AQ457" s="51"/>
      <c r="AR457" s="51"/>
      <c r="AS457" s="51"/>
      <c r="AT457" s="51"/>
    </row>
    <row r="458" spans="28:46" x14ac:dyDescent="0.25"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51"/>
      <c r="AR458" s="51"/>
      <c r="AS458" s="51"/>
      <c r="AT458" s="51"/>
    </row>
    <row r="459" spans="28:46" x14ac:dyDescent="0.25"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1"/>
      <c r="AN459" s="51"/>
      <c r="AO459" s="51"/>
      <c r="AP459" s="51"/>
      <c r="AQ459" s="51"/>
      <c r="AR459" s="51"/>
      <c r="AS459" s="51"/>
      <c r="AT459" s="51"/>
    </row>
    <row r="460" spans="28:46" x14ac:dyDescent="0.25"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1"/>
      <c r="AN460" s="51"/>
      <c r="AO460" s="51"/>
      <c r="AP460" s="51"/>
      <c r="AQ460" s="51"/>
      <c r="AR460" s="51"/>
      <c r="AS460" s="51"/>
      <c r="AT460" s="51"/>
    </row>
    <row r="461" spans="28:46" x14ac:dyDescent="0.25">
      <c r="AB461" s="51"/>
      <c r="AC461" s="51"/>
      <c r="AD461" s="51"/>
      <c r="AE461" s="51"/>
      <c r="AF461" s="51"/>
      <c r="AG461" s="51"/>
      <c r="AH461" s="51"/>
      <c r="AI461" s="51"/>
      <c r="AJ461" s="51"/>
      <c r="AK461" s="51"/>
      <c r="AL461" s="51"/>
      <c r="AM461" s="51"/>
      <c r="AN461" s="51"/>
      <c r="AO461" s="51"/>
      <c r="AP461" s="51"/>
      <c r="AQ461" s="51"/>
      <c r="AR461" s="51"/>
      <c r="AS461" s="51"/>
      <c r="AT461" s="51"/>
    </row>
    <row r="462" spans="28:46" x14ac:dyDescent="0.25">
      <c r="AB462" s="51"/>
      <c r="AC462" s="51"/>
      <c r="AD462" s="51"/>
      <c r="AE462" s="51"/>
      <c r="AF462" s="51"/>
      <c r="AG462" s="51"/>
      <c r="AH462" s="51"/>
      <c r="AI462" s="51"/>
      <c r="AJ462" s="51"/>
      <c r="AK462" s="51"/>
      <c r="AL462" s="51"/>
      <c r="AM462" s="51"/>
      <c r="AN462" s="51"/>
      <c r="AO462" s="51"/>
      <c r="AP462" s="51"/>
      <c r="AQ462" s="51"/>
      <c r="AR462" s="51"/>
      <c r="AS462" s="51"/>
      <c r="AT462" s="51"/>
    </row>
    <row r="463" spans="28:46" x14ac:dyDescent="0.25">
      <c r="AB463" s="51"/>
      <c r="AC463" s="51"/>
      <c r="AD463" s="51"/>
      <c r="AE463" s="51"/>
      <c r="AF463" s="51"/>
      <c r="AG463" s="51"/>
      <c r="AH463" s="51"/>
      <c r="AI463" s="51"/>
      <c r="AJ463" s="51"/>
      <c r="AK463" s="51"/>
      <c r="AL463" s="51"/>
      <c r="AM463" s="51"/>
      <c r="AN463" s="51"/>
      <c r="AO463" s="51"/>
      <c r="AP463" s="51"/>
      <c r="AQ463" s="51"/>
      <c r="AR463" s="51"/>
      <c r="AS463" s="51"/>
      <c r="AT463" s="51"/>
    </row>
    <row r="464" spans="28:46" x14ac:dyDescent="0.25">
      <c r="AB464" s="51"/>
      <c r="AC464" s="51"/>
      <c r="AD464" s="51"/>
      <c r="AE464" s="51"/>
      <c r="AF464" s="51"/>
      <c r="AG464" s="51"/>
      <c r="AH464" s="51"/>
      <c r="AI464" s="51"/>
      <c r="AJ464" s="51"/>
      <c r="AK464" s="51"/>
      <c r="AL464" s="51"/>
      <c r="AM464" s="51"/>
      <c r="AN464" s="51"/>
      <c r="AO464" s="51"/>
      <c r="AP464" s="51"/>
      <c r="AQ464" s="51"/>
      <c r="AR464" s="51"/>
      <c r="AS464" s="51"/>
      <c r="AT464" s="51"/>
    </row>
    <row r="465" spans="28:46" x14ac:dyDescent="0.25">
      <c r="AB465" s="51"/>
      <c r="AC465" s="51"/>
      <c r="AD465" s="51"/>
      <c r="AE465" s="51"/>
      <c r="AF465" s="51"/>
      <c r="AG465" s="51"/>
      <c r="AH465" s="51"/>
      <c r="AI465" s="51"/>
      <c r="AJ465" s="51"/>
      <c r="AK465" s="51"/>
      <c r="AL465" s="51"/>
      <c r="AM465" s="51"/>
      <c r="AN465" s="51"/>
      <c r="AO465" s="51"/>
      <c r="AP465" s="51"/>
      <c r="AQ465" s="51"/>
      <c r="AR465" s="51"/>
      <c r="AS465" s="51"/>
      <c r="AT465" s="51"/>
    </row>
    <row r="466" spans="28:46" x14ac:dyDescent="0.25">
      <c r="AB466" s="51"/>
      <c r="AC466" s="51"/>
      <c r="AD466" s="51"/>
      <c r="AE466" s="51"/>
      <c r="AF466" s="51"/>
      <c r="AG466" s="51"/>
      <c r="AH466" s="51"/>
      <c r="AI466" s="51"/>
      <c r="AJ466" s="51"/>
      <c r="AK466" s="51"/>
      <c r="AL466" s="51"/>
      <c r="AM466" s="51"/>
      <c r="AN466" s="51"/>
      <c r="AO466" s="51"/>
      <c r="AP466" s="51"/>
      <c r="AQ466" s="51"/>
      <c r="AR466" s="51"/>
      <c r="AS466" s="51"/>
      <c r="AT466" s="51"/>
    </row>
    <row r="467" spans="28:46" x14ac:dyDescent="0.25"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</row>
    <row r="468" spans="28:46" x14ac:dyDescent="0.25">
      <c r="AB468" s="51"/>
      <c r="AC468" s="51"/>
      <c r="AD468" s="51"/>
      <c r="AE468" s="51"/>
      <c r="AF468" s="51"/>
      <c r="AG468" s="51"/>
      <c r="AH468" s="51"/>
      <c r="AI468" s="51"/>
      <c r="AJ468" s="51"/>
      <c r="AK468" s="51"/>
      <c r="AL468" s="51"/>
      <c r="AM468" s="51"/>
      <c r="AN468" s="51"/>
      <c r="AO468" s="51"/>
      <c r="AP468" s="51"/>
      <c r="AQ468" s="51"/>
      <c r="AR468" s="51"/>
      <c r="AS468" s="51"/>
      <c r="AT468" s="51"/>
    </row>
    <row r="469" spans="28:46" x14ac:dyDescent="0.25">
      <c r="AB469" s="51"/>
      <c r="AC469" s="51"/>
      <c r="AD469" s="51"/>
      <c r="AE469" s="51"/>
      <c r="AF469" s="51"/>
      <c r="AG469" s="51"/>
      <c r="AH469" s="51"/>
      <c r="AI469" s="51"/>
      <c r="AJ469" s="51"/>
      <c r="AK469" s="51"/>
      <c r="AL469" s="51"/>
      <c r="AM469" s="51"/>
      <c r="AN469" s="51"/>
      <c r="AO469" s="51"/>
      <c r="AP469" s="51"/>
      <c r="AQ469" s="51"/>
      <c r="AR469" s="51"/>
      <c r="AS469" s="51"/>
      <c r="AT469" s="51"/>
    </row>
    <row r="470" spans="28:46" x14ac:dyDescent="0.25">
      <c r="AB470" s="51"/>
      <c r="AC470" s="51"/>
      <c r="AD470" s="51"/>
      <c r="AE470" s="51"/>
      <c r="AF470" s="51"/>
      <c r="AG470" s="51"/>
      <c r="AH470" s="51"/>
      <c r="AI470" s="51"/>
      <c r="AJ470" s="51"/>
      <c r="AK470" s="51"/>
      <c r="AL470" s="51"/>
      <c r="AM470" s="51"/>
      <c r="AN470" s="51"/>
      <c r="AO470" s="51"/>
      <c r="AP470" s="51"/>
      <c r="AQ470" s="51"/>
      <c r="AR470" s="51"/>
      <c r="AS470" s="51"/>
      <c r="AT470" s="51"/>
    </row>
    <row r="471" spans="28:46" x14ac:dyDescent="0.25">
      <c r="AB471" s="51"/>
      <c r="AC471" s="51"/>
      <c r="AD471" s="51"/>
      <c r="AE471" s="51"/>
      <c r="AF471" s="51"/>
      <c r="AG471" s="51"/>
      <c r="AH471" s="51"/>
      <c r="AI471" s="51"/>
      <c r="AJ471" s="51"/>
      <c r="AK471" s="51"/>
      <c r="AL471" s="51"/>
      <c r="AM471" s="51"/>
      <c r="AN471" s="51"/>
      <c r="AO471" s="51"/>
      <c r="AP471" s="51"/>
      <c r="AQ471" s="51"/>
      <c r="AR471" s="51"/>
      <c r="AS471" s="51"/>
      <c r="AT471" s="51"/>
    </row>
    <row r="472" spans="28:46" x14ac:dyDescent="0.25">
      <c r="AB472" s="51"/>
      <c r="AC472" s="51"/>
      <c r="AD472" s="51"/>
      <c r="AE472" s="51"/>
      <c r="AF472" s="51"/>
      <c r="AG472" s="51"/>
      <c r="AH472" s="51"/>
      <c r="AI472" s="51"/>
      <c r="AJ472" s="51"/>
      <c r="AK472" s="51"/>
      <c r="AL472" s="51"/>
      <c r="AM472" s="51"/>
      <c r="AN472" s="51"/>
      <c r="AO472" s="51"/>
      <c r="AP472" s="51"/>
      <c r="AQ472" s="51"/>
      <c r="AR472" s="51"/>
      <c r="AS472" s="51"/>
      <c r="AT472" s="51"/>
    </row>
    <row r="473" spans="28:46" x14ac:dyDescent="0.25">
      <c r="AB473" s="51"/>
      <c r="AC473" s="51"/>
      <c r="AD473" s="51"/>
      <c r="AE473" s="51"/>
      <c r="AF473" s="51"/>
      <c r="AG473" s="51"/>
      <c r="AH473" s="51"/>
      <c r="AI473" s="51"/>
      <c r="AJ473" s="51"/>
      <c r="AK473" s="51"/>
      <c r="AL473" s="51"/>
      <c r="AM473" s="51"/>
      <c r="AN473" s="51"/>
      <c r="AO473" s="51"/>
      <c r="AP473" s="51"/>
      <c r="AQ473" s="51"/>
      <c r="AR473" s="51"/>
      <c r="AS473" s="51"/>
      <c r="AT473" s="51"/>
    </row>
    <row r="474" spans="28:46" x14ac:dyDescent="0.25">
      <c r="AB474" s="51"/>
      <c r="AC474" s="51"/>
      <c r="AD474" s="51"/>
      <c r="AE474" s="51"/>
      <c r="AF474" s="51"/>
      <c r="AG474" s="51"/>
      <c r="AH474" s="51"/>
      <c r="AI474" s="51"/>
      <c r="AJ474" s="51"/>
      <c r="AK474" s="51"/>
      <c r="AL474" s="51"/>
      <c r="AM474" s="51"/>
      <c r="AN474" s="51"/>
      <c r="AO474" s="51"/>
      <c r="AP474" s="51"/>
      <c r="AQ474" s="51"/>
      <c r="AR474" s="51"/>
      <c r="AS474" s="51"/>
      <c r="AT474" s="51"/>
    </row>
    <row r="475" spans="28:46" x14ac:dyDescent="0.25">
      <c r="AB475" s="51"/>
      <c r="AC475" s="51"/>
      <c r="AD475" s="51"/>
      <c r="AE475" s="51"/>
      <c r="AF475" s="51"/>
      <c r="AG475" s="51"/>
      <c r="AH475" s="51"/>
      <c r="AI475" s="51"/>
      <c r="AJ475" s="51"/>
      <c r="AK475" s="51"/>
      <c r="AL475" s="51"/>
      <c r="AM475" s="51"/>
      <c r="AN475" s="51"/>
      <c r="AO475" s="51"/>
      <c r="AP475" s="51"/>
      <c r="AQ475" s="51"/>
      <c r="AR475" s="51"/>
      <c r="AS475" s="51"/>
      <c r="AT475" s="51"/>
    </row>
    <row r="476" spans="28:46" x14ac:dyDescent="0.25">
      <c r="AB476" s="51"/>
      <c r="AC476" s="51"/>
      <c r="AD476" s="51"/>
      <c r="AE476" s="51"/>
      <c r="AF476" s="51"/>
      <c r="AG476" s="51"/>
      <c r="AH476" s="51"/>
      <c r="AI476" s="51"/>
      <c r="AJ476" s="51"/>
      <c r="AK476" s="51"/>
      <c r="AL476" s="51"/>
      <c r="AM476" s="51"/>
      <c r="AN476" s="51"/>
      <c r="AO476" s="51"/>
      <c r="AP476" s="51"/>
      <c r="AQ476" s="51"/>
      <c r="AR476" s="51"/>
      <c r="AS476" s="51"/>
      <c r="AT476" s="51"/>
    </row>
    <row r="477" spans="28:46" x14ac:dyDescent="0.25">
      <c r="AB477" s="51"/>
      <c r="AC477" s="51"/>
      <c r="AD477" s="51"/>
      <c r="AE477" s="51"/>
      <c r="AF477" s="51"/>
      <c r="AG477" s="51"/>
      <c r="AH477" s="51"/>
      <c r="AI477" s="51"/>
      <c r="AJ477" s="51"/>
      <c r="AK477" s="51"/>
      <c r="AL477" s="51"/>
      <c r="AM477" s="51"/>
      <c r="AN477" s="51"/>
      <c r="AO477" s="51"/>
      <c r="AP477" s="51"/>
      <c r="AQ477" s="51"/>
      <c r="AR477" s="51"/>
      <c r="AS477" s="51"/>
      <c r="AT477" s="51"/>
    </row>
    <row r="478" spans="28:46" x14ac:dyDescent="0.25">
      <c r="AB478" s="51"/>
      <c r="AC478" s="51"/>
      <c r="AD478" s="51"/>
      <c r="AE478" s="51"/>
      <c r="AF478" s="51"/>
      <c r="AG478" s="51"/>
      <c r="AH478" s="51"/>
      <c r="AI478" s="51"/>
      <c r="AJ478" s="51"/>
      <c r="AK478" s="51"/>
      <c r="AL478" s="51"/>
      <c r="AM478" s="51"/>
      <c r="AN478" s="51"/>
      <c r="AO478" s="51"/>
      <c r="AP478" s="51"/>
      <c r="AQ478" s="51"/>
      <c r="AR478" s="51"/>
      <c r="AS478" s="51"/>
      <c r="AT478" s="51"/>
    </row>
    <row r="479" spans="28:46" x14ac:dyDescent="0.25">
      <c r="AB479" s="51"/>
      <c r="AC479" s="51"/>
      <c r="AD479" s="51"/>
      <c r="AE479" s="51"/>
      <c r="AF479" s="51"/>
      <c r="AG479" s="51"/>
      <c r="AH479" s="51"/>
      <c r="AI479" s="51"/>
      <c r="AJ479" s="51"/>
      <c r="AK479" s="51"/>
      <c r="AL479" s="51"/>
      <c r="AM479" s="51"/>
      <c r="AN479" s="51"/>
      <c r="AO479" s="51"/>
      <c r="AP479" s="51"/>
      <c r="AQ479" s="51"/>
      <c r="AR479" s="51"/>
      <c r="AS479" s="51"/>
      <c r="AT479" s="51"/>
    </row>
    <row r="480" spans="28:46" x14ac:dyDescent="0.25">
      <c r="AB480" s="51"/>
      <c r="AC480" s="51"/>
      <c r="AD480" s="51"/>
      <c r="AE480" s="51"/>
      <c r="AF480" s="51"/>
      <c r="AG480" s="51"/>
      <c r="AH480" s="51"/>
      <c r="AI480" s="51"/>
      <c r="AJ480" s="51"/>
      <c r="AK480" s="51"/>
      <c r="AL480" s="51"/>
      <c r="AM480" s="51"/>
      <c r="AN480" s="51"/>
      <c r="AO480" s="51"/>
      <c r="AP480" s="51"/>
      <c r="AQ480" s="51"/>
      <c r="AR480" s="51"/>
      <c r="AS480" s="51"/>
      <c r="AT480" s="51"/>
    </row>
    <row r="481" spans="28:46" x14ac:dyDescent="0.25">
      <c r="AB481" s="51"/>
      <c r="AC481" s="51"/>
      <c r="AD481" s="51"/>
      <c r="AE481" s="51"/>
      <c r="AF481" s="51"/>
      <c r="AG481" s="51"/>
      <c r="AH481" s="51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</row>
    <row r="482" spans="28:46" x14ac:dyDescent="0.25">
      <c r="AB482" s="51"/>
      <c r="AC482" s="51"/>
      <c r="AD482" s="51"/>
      <c r="AE482" s="51"/>
      <c r="AF482" s="51"/>
      <c r="AG482" s="51"/>
      <c r="AH482" s="51"/>
      <c r="AI482" s="51"/>
      <c r="AJ482" s="51"/>
      <c r="AK482" s="51"/>
      <c r="AL482" s="51"/>
      <c r="AM482" s="51"/>
      <c r="AN482" s="51"/>
      <c r="AO482" s="51"/>
      <c r="AP482" s="51"/>
      <c r="AQ482" s="51"/>
      <c r="AR482" s="51"/>
      <c r="AS482" s="51"/>
      <c r="AT482" s="51"/>
    </row>
    <row r="483" spans="28:46" x14ac:dyDescent="0.25">
      <c r="AB483" s="51"/>
      <c r="AC483" s="51"/>
      <c r="AD483" s="51"/>
      <c r="AE483" s="51"/>
      <c r="AF483" s="51"/>
      <c r="AG483" s="51"/>
      <c r="AH483" s="51"/>
      <c r="AI483" s="51"/>
      <c r="AJ483" s="51"/>
      <c r="AK483" s="51"/>
      <c r="AL483" s="51"/>
      <c r="AM483" s="51"/>
      <c r="AN483" s="51"/>
      <c r="AO483" s="51"/>
      <c r="AP483" s="51"/>
      <c r="AQ483" s="51"/>
      <c r="AR483" s="51"/>
      <c r="AS483" s="51"/>
      <c r="AT483" s="51"/>
    </row>
    <row r="484" spans="28:46" x14ac:dyDescent="0.25">
      <c r="AB484" s="51"/>
      <c r="AC484" s="51"/>
      <c r="AD484" s="51"/>
      <c r="AE484" s="51"/>
      <c r="AF484" s="51"/>
      <c r="AG484" s="51"/>
      <c r="AH484" s="51"/>
      <c r="AI484" s="51"/>
      <c r="AJ484" s="51"/>
      <c r="AK484" s="51"/>
      <c r="AL484" s="51"/>
      <c r="AM484" s="51"/>
      <c r="AN484" s="51"/>
      <c r="AO484" s="51"/>
      <c r="AP484" s="51"/>
      <c r="AQ484" s="51"/>
      <c r="AR484" s="51"/>
      <c r="AS484" s="51"/>
      <c r="AT484" s="51"/>
    </row>
    <row r="485" spans="28:46" x14ac:dyDescent="0.25">
      <c r="AB485" s="51"/>
      <c r="AC485" s="51"/>
      <c r="AD485" s="51"/>
      <c r="AE485" s="51"/>
      <c r="AF485" s="51"/>
      <c r="AG485" s="51"/>
      <c r="AH485" s="51"/>
      <c r="AI485" s="51"/>
      <c r="AJ485" s="51"/>
      <c r="AK485" s="51"/>
      <c r="AL485" s="51"/>
      <c r="AM485" s="51"/>
      <c r="AN485" s="51"/>
      <c r="AO485" s="51"/>
      <c r="AP485" s="51"/>
      <c r="AQ485" s="51"/>
      <c r="AR485" s="51"/>
      <c r="AS485" s="51"/>
      <c r="AT485" s="51"/>
    </row>
    <row r="486" spans="28:46" x14ac:dyDescent="0.25">
      <c r="AB486" s="51"/>
      <c r="AC486" s="51"/>
      <c r="AD486" s="51"/>
      <c r="AE486" s="51"/>
      <c r="AF486" s="51"/>
      <c r="AG486" s="51"/>
      <c r="AH486" s="51"/>
      <c r="AI486" s="51"/>
      <c r="AJ486" s="51"/>
      <c r="AK486" s="51"/>
      <c r="AL486" s="51"/>
      <c r="AM486" s="51"/>
      <c r="AN486" s="51"/>
      <c r="AO486" s="51"/>
      <c r="AP486" s="51"/>
      <c r="AQ486" s="51"/>
      <c r="AR486" s="51"/>
      <c r="AS486" s="51"/>
      <c r="AT486" s="51"/>
    </row>
    <row r="487" spans="28:46" x14ac:dyDescent="0.25">
      <c r="AB487" s="51"/>
      <c r="AC487" s="51"/>
      <c r="AD487" s="51"/>
      <c r="AE487" s="51"/>
      <c r="AF487" s="51"/>
      <c r="AG487" s="51"/>
      <c r="AH487" s="51"/>
      <c r="AI487" s="51"/>
      <c r="AJ487" s="51"/>
      <c r="AK487" s="51"/>
      <c r="AL487" s="51"/>
      <c r="AM487" s="51"/>
      <c r="AN487" s="51"/>
      <c r="AO487" s="51"/>
      <c r="AP487" s="51"/>
      <c r="AQ487" s="51"/>
      <c r="AR487" s="51"/>
      <c r="AS487" s="51"/>
      <c r="AT487" s="51"/>
    </row>
    <row r="488" spans="28:46" x14ac:dyDescent="0.25">
      <c r="AB488" s="51"/>
      <c r="AC488" s="51"/>
      <c r="AD488" s="51"/>
      <c r="AE488" s="51"/>
      <c r="AF488" s="51"/>
      <c r="AG488" s="51"/>
      <c r="AH488" s="51"/>
      <c r="AI488" s="51"/>
      <c r="AJ488" s="51"/>
      <c r="AK488" s="51"/>
      <c r="AL488" s="51"/>
      <c r="AM488" s="51"/>
      <c r="AN488" s="51"/>
      <c r="AO488" s="51"/>
      <c r="AP488" s="51"/>
      <c r="AQ488" s="51"/>
      <c r="AR488" s="51"/>
      <c r="AS488" s="51"/>
      <c r="AT488" s="51"/>
    </row>
    <row r="489" spans="28:46" x14ac:dyDescent="0.25">
      <c r="AB489" s="51"/>
      <c r="AC489" s="51"/>
      <c r="AD489" s="51"/>
      <c r="AE489" s="51"/>
      <c r="AF489" s="51"/>
      <c r="AG489" s="51"/>
      <c r="AH489" s="51"/>
      <c r="AI489" s="51"/>
      <c r="AJ489" s="51"/>
      <c r="AK489" s="51"/>
      <c r="AL489" s="51"/>
      <c r="AM489" s="51"/>
      <c r="AN489" s="51"/>
      <c r="AO489" s="51"/>
      <c r="AP489" s="51"/>
      <c r="AQ489" s="51"/>
      <c r="AR489" s="51"/>
      <c r="AS489" s="51"/>
      <c r="AT489" s="51"/>
    </row>
    <row r="490" spans="28:46" x14ac:dyDescent="0.25">
      <c r="AB490" s="51"/>
      <c r="AC490" s="51"/>
      <c r="AD490" s="51"/>
      <c r="AE490" s="51"/>
      <c r="AF490" s="51"/>
      <c r="AG490" s="51"/>
      <c r="AH490" s="51"/>
      <c r="AI490" s="51"/>
      <c r="AJ490" s="51"/>
      <c r="AK490" s="51"/>
      <c r="AL490" s="51"/>
      <c r="AM490" s="51"/>
      <c r="AN490" s="51"/>
      <c r="AO490" s="51"/>
      <c r="AP490" s="51"/>
      <c r="AQ490" s="51"/>
      <c r="AR490" s="51"/>
      <c r="AS490" s="51"/>
      <c r="AT490" s="51"/>
    </row>
    <row r="491" spans="28:46" x14ac:dyDescent="0.25">
      <c r="AB491" s="51"/>
      <c r="AC491" s="51"/>
      <c r="AD491" s="51"/>
      <c r="AE491" s="51"/>
      <c r="AF491" s="51"/>
      <c r="AG491" s="51"/>
      <c r="AH491" s="51"/>
      <c r="AI491" s="51"/>
      <c r="AJ491" s="51"/>
      <c r="AK491" s="51"/>
      <c r="AL491" s="51"/>
      <c r="AM491" s="51"/>
      <c r="AN491" s="51"/>
      <c r="AO491" s="51"/>
      <c r="AP491" s="51"/>
      <c r="AQ491" s="51"/>
      <c r="AR491" s="51"/>
      <c r="AS491" s="51"/>
      <c r="AT491" s="51"/>
    </row>
    <row r="492" spans="28:46" x14ac:dyDescent="0.25">
      <c r="AB492" s="51"/>
      <c r="AC492" s="51"/>
      <c r="AD492" s="51"/>
      <c r="AE492" s="51"/>
      <c r="AF492" s="51"/>
      <c r="AG492" s="51"/>
      <c r="AH492" s="51"/>
      <c r="AI492" s="51"/>
      <c r="AJ492" s="51"/>
      <c r="AK492" s="51"/>
      <c r="AL492" s="51"/>
      <c r="AM492" s="51"/>
      <c r="AN492" s="51"/>
      <c r="AO492" s="51"/>
      <c r="AP492" s="51"/>
      <c r="AQ492" s="51"/>
      <c r="AR492" s="51"/>
      <c r="AS492" s="51"/>
      <c r="AT492" s="51"/>
    </row>
    <row r="493" spans="28:46" x14ac:dyDescent="0.25">
      <c r="AB493" s="51"/>
      <c r="AC493" s="51"/>
      <c r="AD493" s="51"/>
      <c r="AE493" s="51"/>
      <c r="AF493" s="51"/>
      <c r="AG493" s="51"/>
      <c r="AH493" s="51"/>
      <c r="AI493" s="51"/>
      <c r="AJ493" s="51"/>
      <c r="AK493" s="51"/>
      <c r="AL493" s="51"/>
      <c r="AM493" s="51"/>
      <c r="AN493" s="51"/>
      <c r="AO493" s="51"/>
      <c r="AP493" s="51"/>
      <c r="AQ493" s="51"/>
      <c r="AR493" s="51"/>
      <c r="AS493" s="51"/>
      <c r="AT493" s="51"/>
    </row>
    <row r="494" spans="28:46" x14ac:dyDescent="0.25">
      <c r="AB494" s="51"/>
      <c r="AC494" s="51"/>
      <c r="AD494" s="51"/>
      <c r="AE494" s="51"/>
      <c r="AF494" s="51"/>
      <c r="AG494" s="51"/>
      <c r="AH494" s="51"/>
      <c r="AI494" s="51"/>
      <c r="AJ494" s="51"/>
      <c r="AK494" s="51"/>
      <c r="AL494" s="51"/>
      <c r="AM494" s="51"/>
      <c r="AN494" s="51"/>
      <c r="AO494" s="51"/>
      <c r="AP494" s="51"/>
      <c r="AQ494" s="51"/>
      <c r="AR494" s="51"/>
      <c r="AS494" s="51"/>
      <c r="AT494" s="51"/>
    </row>
    <row r="495" spans="28:46" x14ac:dyDescent="0.25">
      <c r="AB495" s="51"/>
      <c r="AC495" s="51"/>
      <c r="AD495" s="51"/>
      <c r="AE495" s="51"/>
      <c r="AF495" s="51"/>
      <c r="AG495" s="51"/>
      <c r="AH495" s="51"/>
      <c r="AI495" s="51"/>
      <c r="AJ495" s="51"/>
      <c r="AK495" s="51"/>
      <c r="AL495" s="51"/>
      <c r="AM495" s="51"/>
      <c r="AN495" s="51"/>
      <c r="AO495" s="51"/>
      <c r="AP495" s="51"/>
      <c r="AQ495" s="51"/>
      <c r="AR495" s="51"/>
      <c r="AS495" s="51"/>
      <c r="AT495" s="51"/>
    </row>
    <row r="496" spans="28:46" x14ac:dyDescent="0.25">
      <c r="AB496" s="51"/>
      <c r="AC496" s="51"/>
      <c r="AD496" s="51"/>
      <c r="AE496" s="51"/>
      <c r="AF496" s="51"/>
      <c r="AG496" s="51"/>
      <c r="AH496" s="51"/>
      <c r="AI496" s="51"/>
      <c r="AJ496" s="51"/>
      <c r="AK496" s="51"/>
      <c r="AL496" s="51"/>
      <c r="AM496" s="51"/>
      <c r="AN496" s="51"/>
      <c r="AO496" s="51"/>
      <c r="AP496" s="51"/>
      <c r="AQ496" s="51"/>
      <c r="AR496" s="51"/>
      <c r="AS496" s="51"/>
      <c r="AT496" s="51"/>
    </row>
    <row r="497" spans="28:46" x14ac:dyDescent="0.25">
      <c r="AB497" s="51"/>
      <c r="AC497" s="51"/>
      <c r="AD497" s="51"/>
      <c r="AE497" s="51"/>
      <c r="AF497" s="51"/>
      <c r="AG497" s="51"/>
      <c r="AH497" s="51"/>
      <c r="AI497" s="51"/>
      <c r="AJ497" s="51"/>
      <c r="AK497" s="51"/>
      <c r="AL497" s="51"/>
      <c r="AM497" s="51"/>
      <c r="AN497" s="51"/>
      <c r="AO497" s="51"/>
      <c r="AP497" s="51"/>
      <c r="AQ497" s="51"/>
      <c r="AR497" s="51"/>
      <c r="AS497" s="51"/>
      <c r="AT497" s="51"/>
    </row>
    <row r="498" spans="28:46" x14ac:dyDescent="0.25">
      <c r="AB498" s="51"/>
      <c r="AC498" s="51"/>
      <c r="AD498" s="51"/>
      <c r="AE498" s="51"/>
      <c r="AF498" s="51"/>
      <c r="AG498" s="51"/>
      <c r="AH498" s="51"/>
      <c r="AI498" s="51"/>
      <c r="AJ498" s="51"/>
      <c r="AK498" s="51"/>
      <c r="AL498" s="51"/>
      <c r="AM498" s="51"/>
      <c r="AN498" s="51"/>
      <c r="AO498" s="51"/>
      <c r="AP498" s="51"/>
      <c r="AQ498" s="51"/>
      <c r="AR498" s="51"/>
      <c r="AS498" s="51"/>
      <c r="AT498" s="51"/>
    </row>
    <row r="499" spans="28:46" x14ac:dyDescent="0.25">
      <c r="AB499" s="51"/>
      <c r="AC499" s="51"/>
      <c r="AD499" s="51"/>
      <c r="AE499" s="51"/>
      <c r="AF499" s="51"/>
      <c r="AG499" s="51"/>
      <c r="AH499" s="51"/>
      <c r="AI499" s="51"/>
      <c r="AJ499" s="51"/>
      <c r="AK499" s="51"/>
      <c r="AL499" s="51"/>
      <c r="AM499" s="51"/>
      <c r="AN499" s="51"/>
      <c r="AO499" s="51"/>
      <c r="AP499" s="51"/>
      <c r="AQ499" s="51"/>
      <c r="AR499" s="51"/>
      <c r="AS499" s="51"/>
      <c r="AT499" s="51"/>
    </row>
    <row r="500" spans="28:46" x14ac:dyDescent="0.25">
      <c r="AB500" s="51"/>
      <c r="AC500" s="51"/>
      <c r="AD500" s="51"/>
      <c r="AE500" s="51"/>
      <c r="AF500" s="51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51"/>
      <c r="AR500" s="51"/>
      <c r="AS500" s="51"/>
      <c r="AT500" s="51"/>
    </row>
    <row r="501" spans="28:46" x14ac:dyDescent="0.25">
      <c r="AB501" s="51"/>
      <c r="AC501" s="51"/>
      <c r="AD501" s="51"/>
      <c r="AE501" s="51"/>
      <c r="AF501" s="51"/>
      <c r="AG501" s="51"/>
      <c r="AH501" s="51"/>
      <c r="AI501" s="51"/>
      <c r="AJ501" s="51"/>
      <c r="AK501" s="51"/>
      <c r="AL501" s="51"/>
      <c r="AM501" s="51"/>
      <c r="AN501" s="51"/>
      <c r="AO501" s="51"/>
      <c r="AP501" s="51"/>
      <c r="AQ501" s="51"/>
      <c r="AR501" s="51"/>
      <c r="AS501" s="51"/>
      <c r="AT501" s="51"/>
    </row>
    <row r="502" spans="28:46" x14ac:dyDescent="0.25">
      <c r="AB502" s="51"/>
      <c r="AC502" s="51"/>
      <c r="AD502" s="51"/>
      <c r="AE502" s="51"/>
      <c r="AF502" s="51"/>
      <c r="AG502" s="51"/>
      <c r="AH502" s="51"/>
      <c r="AI502" s="51"/>
      <c r="AJ502" s="51"/>
      <c r="AK502" s="51"/>
      <c r="AL502" s="51"/>
      <c r="AM502" s="51"/>
      <c r="AN502" s="51"/>
      <c r="AO502" s="51"/>
      <c r="AP502" s="51"/>
      <c r="AQ502" s="51"/>
      <c r="AR502" s="51"/>
      <c r="AS502" s="51"/>
      <c r="AT502" s="51"/>
    </row>
    <row r="503" spans="28:46" x14ac:dyDescent="0.25">
      <c r="AB503" s="51"/>
      <c r="AC503" s="51"/>
      <c r="AD503" s="51"/>
      <c r="AE503" s="51"/>
      <c r="AF503" s="51"/>
      <c r="AG503" s="51"/>
      <c r="AH503" s="51"/>
      <c r="AI503" s="51"/>
      <c r="AJ503" s="51"/>
      <c r="AK503" s="51"/>
      <c r="AL503" s="51"/>
      <c r="AM503" s="51"/>
      <c r="AN503" s="51"/>
      <c r="AO503" s="51"/>
      <c r="AP503" s="51"/>
      <c r="AQ503" s="51"/>
      <c r="AR503" s="51"/>
      <c r="AS503" s="51"/>
      <c r="AT503" s="51"/>
    </row>
    <row r="504" spans="28:46" x14ac:dyDescent="0.25">
      <c r="AB504" s="51"/>
      <c r="AC504" s="51"/>
      <c r="AD504" s="51"/>
      <c r="AE504" s="51"/>
      <c r="AF504" s="51"/>
      <c r="AG504" s="51"/>
      <c r="AH504" s="51"/>
      <c r="AI504" s="51"/>
      <c r="AJ504" s="51"/>
      <c r="AK504" s="51"/>
      <c r="AL504" s="51"/>
      <c r="AM504" s="51"/>
      <c r="AN504" s="51"/>
      <c r="AO504" s="51"/>
      <c r="AP504" s="51"/>
      <c r="AQ504" s="51"/>
      <c r="AR504" s="51"/>
      <c r="AS504" s="51"/>
      <c r="AT504" s="51"/>
    </row>
    <row r="505" spans="28:46" x14ac:dyDescent="0.25">
      <c r="AB505" s="51"/>
      <c r="AC505" s="51"/>
      <c r="AD505" s="51"/>
      <c r="AE505" s="51"/>
      <c r="AF505" s="51"/>
      <c r="AG505" s="51"/>
      <c r="AH505" s="51"/>
      <c r="AI505" s="51"/>
      <c r="AJ505" s="51"/>
      <c r="AK505" s="51"/>
      <c r="AL505" s="51"/>
      <c r="AM505" s="51"/>
      <c r="AN505" s="51"/>
      <c r="AO505" s="51"/>
      <c r="AP505" s="51"/>
      <c r="AQ505" s="51"/>
      <c r="AR505" s="51"/>
      <c r="AS505" s="51"/>
      <c r="AT505" s="51"/>
    </row>
    <row r="506" spans="28:46" x14ac:dyDescent="0.25">
      <c r="AB506" s="51"/>
      <c r="AC506" s="51"/>
      <c r="AD506" s="51"/>
      <c r="AE506" s="51"/>
      <c r="AF506" s="51"/>
      <c r="AG506" s="51"/>
      <c r="AH506" s="51"/>
      <c r="AI506" s="51"/>
      <c r="AJ506" s="51"/>
      <c r="AK506" s="51"/>
      <c r="AL506" s="51"/>
      <c r="AM506" s="51"/>
      <c r="AN506" s="51"/>
      <c r="AO506" s="51"/>
      <c r="AP506" s="51"/>
      <c r="AQ506" s="51"/>
      <c r="AR506" s="51"/>
      <c r="AS506" s="51"/>
      <c r="AT506" s="51"/>
    </row>
    <row r="507" spans="28:46" x14ac:dyDescent="0.25">
      <c r="AB507" s="51"/>
      <c r="AC507" s="51"/>
      <c r="AD507" s="51"/>
      <c r="AE507" s="51"/>
      <c r="AF507" s="51"/>
      <c r="AG507" s="51"/>
      <c r="AH507" s="51"/>
      <c r="AI507" s="51"/>
      <c r="AJ507" s="51"/>
      <c r="AK507" s="51"/>
      <c r="AL507" s="51"/>
      <c r="AM507" s="51"/>
      <c r="AN507" s="51"/>
      <c r="AO507" s="51"/>
      <c r="AP507" s="51"/>
      <c r="AQ507" s="51"/>
      <c r="AR507" s="51"/>
      <c r="AS507" s="51"/>
      <c r="AT507" s="51"/>
    </row>
    <row r="508" spans="28:46" x14ac:dyDescent="0.25">
      <c r="AB508" s="51"/>
      <c r="AC508" s="51"/>
      <c r="AD508" s="51"/>
      <c r="AE508" s="51"/>
      <c r="AF508" s="51"/>
      <c r="AG508" s="51"/>
      <c r="AH508" s="51"/>
      <c r="AI508" s="51"/>
      <c r="AJ508" s="51"/>
      <c r="AK508" s="51"/>
      <c r="AL508" s="51"/>
      <c r="AM508" s="51"/>
      <c r="AN508" s="51"/>
      <c r="AO508" s="51"/>
      <c r="AP508" s="51"/>
      <c r="AQ508" s="51"/>
      <c r="AR508" s="51"/>
      <c r="AS508" s="51"/>
      <c r="AT508" s="51"/>
    </row>
    <row r="509" spans="28:46" x14ac:dyDescent="0.25">
      <c r="AB509" s="51"/>
      <c r="AC509" s="51"/>
      <c r="AD509" s="51"/>
      <c r="AE509" s="51"/>
      <c r="AF509" s="51"/>
      <c r="AG509" s="51"/>
      <c r="AH509" s="51"/>
      <c r="AI509" s="51"/>
      <c r="AJ509" s="51"/>
      <c r="AK509" s="51"/>
      <c r="AL509" s="51"/>
      <c r="AM509" s="51"/>
      <c r="AN509" s="51"/>
      <c r="AO509" s="51"/>
      <c r="AP509" s="51"/>
      <c r="AQ509" s="51"/>
      <c r="AR509" s="51"/>
      <c r="AS509" s="51"/>
      <c r="AT509" s="51"/>
    </row>
    <row r="510" spans="28:46" x14ac:dyDescent="0.25">
      <c r="AB510" s="51"/>
      <c r="AC510" s="51"/>
      <c r="AD510" s="51"/>
      <c r="AE510" s="51"/>
      <c r="AF510" s="51"/>
      <c r="AG510" s="51"/>
      <c r="AH510" s="51"/>
      <c r="AI510" s="51"/>
      <c r="AJ510" s="51"/>
      <c r="AK510" s="51"/>
      <c r="AL510" s="51"/>
      <c r="AM510" s="51"/>
      <c r="AN510" s="51"/>
      <c r="AO510" s="51"/>
      <c r="AP510" s="51"/>
      <c r="AQ510" s="51"/>
      <c r="AR510" s="51"/>
      <c r="AS510" s="51"/>
      <c r="AT510" s="51"/>
    </row>
    <row r="511" spans="28:46" x14ac:dyDescent="0.25">
      <c r="AB511" s="51"/>
      <c r="AC511" s="51"/>
      <c r="AD511" s="51"/>
      <c r="AE511" s="51"/>
      <c r="AF511" s="51"/>
      <c r="AG511" s="51"/>
      <c r="AH511" s="51"/>
      <c r="AI511" s="51"/>
      <c r="AJ511" s="51"/>
      <c r="AK511" s="51"/>
      <c r="AL511" s="51"/>
      <c r="AM511" s="51"/>
      <c r="AN511" s="51"/>
      <c r="AO511" s="51"/>
      <c r="AP511" s="51"/>
      <c r="AQ511" s="51"/>
      <c r="AR511" s="51"/>
      <c r="AS511" s="51"/>
      <c r="AT511" s="51"/>
    </row>
    <row r="512" spans="28:46" x14ac:dyDescent="0.25">
      <c r="AB512" s="51"/>
      <c r="AC512" s="51"/>
      <c r="AD512" s="51"/>
      <c r="AE512" s="51"/>
      <c r="AF512" s="51"/>
      <c r="AG512" s="51"/>
      <c r="AH512" s="51"/>
      <c r="AI512" s="51"/>
      <c r="AJ512" s="51"/>
      <c r="AK512" s="51"/>
      <c r="AL512" s="51"/>
      <c r="AM512" s="51"/>
      <c r="AN512" s="51"/>
      <c r="AO512" s="51"/>
      <c r="AP512" s="51"/>
      <c r="AQ512" s="51"/>
      <c r="AR512" s="51"/>
      <c r="AS512" s="51"/>
      <c r="AT512" s="51"/>
    </row>
    <row r="513" spans="28:46" x14ac:dyDescent="0.25">
      <c r="AB513" s="51"/>
      <c r="AC513" s="51"/>
      <c r="AD513" s="51"/>
      <c r="AE513" s="51"/>
      <c r="AF513" s="51"/>
      <c r="AG513" s="51"/>
      <c r="AH513" s="51"/>
      <c r="AI513" s="51"/>
      <c r="AJ513" s="51"/>
      <c r="AK513" s="51"/>
      <c r="AL513" s="51"/>
      <c r="AM513" s="51"/>
      <c r="AN513" s="51"/>
      <c r="AO513" s="51"/>
      <c r="AP513" s="51"/>
      <c r="AQ513" s="51"/>
      <c r="AR513" s="51"/>
      <c r="AS513" s="51"/>
      <c r="AT513" s="51"/>
    </row>
    <row r="514" spans="28:46" x14ac:dyDescent="0.25">
      <c r="AB514" s="51"/>
      <c r="AC514" s="51"/>
      <c r="AD514" s="51"/>
      <c r="AE514" s="51"/>
      <c r="AF514" s="51"/>
      <c r="AG514" s="51"/>
      <c r="AH514" s="51"/>
      <c r="AI514" s="51"/>
      <c r="AJ514" s="51"/>
      <c r="AK514" s="51"/>
      <c r="AL514" s="51"/>
      <c r="AM514" s="51"/>
      <c r="AN514" s="51"/>
      <c r="AO514" s="51"/>
      <c r="AP514" s="51"/>
      <c r="AQ514" s="51"/>
      <c r="AR514" s="51"/>
      <c r="AS514" s="51"/>
      <c r="AT514" s="51"/>
    </row>
    <row r="515" spans="28:46" x14ac:dyDescent="0.25">
      <c r="AB515" s="51"/>
      <c r="AC515" s="51"/>
      <c r="AD515" s="51"/>
      <c r="AE515" s="51"/>
      <c r="AF515" s="51"/>
      <c r="AG515" s="51"/>
      <c r="AH515" s="51"/>
      <c r="AI515" s="51"/>
      <c r="AJ515" s="51"/>
      <c r="AK515" s="51"/>
      <c r="AL515" s="51"/>
      <c r="AM515" s="51"/>
      <c r="AN515" s="51"/>
      <c r="AO515" s="51"/>
      <c r="AP515" s="51"/>
      <c r="AQ515" s="51"/>
      <c r="AR515" s="51"/>
      <c r="AS515" s="51"/>
      <c r="AT515" s="51"/>
    </row>
    <row r="516" spans="28:46" x14ac:dyDescent="0.25">
      <c r="AB516" s="51"/>
      <c r="AC516" s="51"/>
      <c r="AD516" s="51"/>
      <c r="AE516" s="51"/>
      <c r="AF516" s="51"/>
      <c r="AG516" s="51"/>
      <c r="AH516" s="51"/>
      <c r="AI516" s="51"/>
      <c r="AJ516" s="51"/>
      <c r="AK516" s="51"/>
      <c r="AL516" s="51"/>
      <c r="AM516" s="51"/>
      <c r="AN516" s="51"/>
      <c r="AO516" s="51"/>
      <c r="AP516" s="51"/>
      <c r="AQ516" s="51"/>
      <c r="AR516" s="51"/>
      <c r="AS516" s="51"/>
      <c r="AT516" s="51"/>
    </row>
    <row r="517" spans="28:46" x14ac:dyDescent="0.25">
      <c r="AB517" s="51"/>
      <c r="AC517" s="51"/>
      <c r="AD517" s="51"/>
      <c r="AE517" s="51"/>
      <c r="AF517" s="51"/>
      <c r="AG517" s="51"/>
      <c r="AH517" s="51"/>
      <c r="AI517" s="51"/>
      <c r="AJ517" s="51"/>
      <c r="AK517" s="51"/>
      <c r="AL517" s="51"/>
      <c r="AM517" s="51"/>
      <c r="AN517" s="51"/>
      <c r="AO517" s="51"/>
      <c r="AP517" s="51"/>
      <c r="AQ517" s="51"/>
      <c r="AR517" s="51"/>
      <c r="AS517" s="51"/>
      <c r="AT517" s="51"/>
    </row>
    <row r="518" spans="28:46" x14ac:dyDescent="0.25">
      <c r="AB518" s="51"/>
      <c r="AC518" s="51"/>
      <c r="AD518" s="51"/>
      <c r="AE518" s="51"/>
      <c r="AF518" s="51"/>
      <c r="AG518" s="51"/>
      <c r="AH518" s="51"/>
      <c r="AI518" s="51"/>
      <c r="AJ518" s="51"/>
      <c r="AK518" s="51"/>
      <c r="AL518" s="51"/>
      <c r="AM518" s="51"/>
      <c r="AN518" s="51"/>
      <c r="AO518" s="51"/>
      <c r="AP518" s="51"/>
      <c r="AQ518" s="51"/>
      <c r="AR518" s="51"/>
      <c r="AS518" s="51"/>
      <c r="AT518" s="51"/>
    </row>
    <row r="519" spans="28:46" x14ac:dyDescent="0.25">
      <c r="AB519" s="51"/>
      <c r="AC519" s="51"/>
      <c r="AD519" s="51"/>
      <c r="AE519" s="51"/>
      <c r="AF519" s="51"/>
      <c r="AG519" s="51"/>
      <c r="AH519" s="51"/>
      <c r="AI519" s="51"/>
      <c r="AJ519" s="51"/>
      <c r="AK519" s="51"/>
      <c r="AL519" s="51"/>
      <c r="AM519" s="51"/>
      <c r="AN519" s="51"/>
      <c r="AO519" s="51"/>
      <c r="AP519" s="51"/>
      <c r="AQ519" s="51"/>
      <c r="AR519" s="51"/>
      <c r="AS519" s="51"/>
      <c r="AT519" s="51"/>
    </row>
    <row r="520" spans="28:46" x14ac:dyDescent="0.25">
      <c r="AB520" s="51"/>
      <c r="AC520" s="51"/>
      <c r="AD520" s="51"/>
      <c r="AE520" s="51"/>
      <c r="AF520" s="51"/>
      <c r="AG520" s="51"/>
      <c r="AH520" s="51"/>
      <c r="AI520" s="51"/>
      <c r="AJ520" s="51"/>
      <c r="AK520" s="51"/>
      <c r="AL520" s="51"/>
      <c r="AM520" s="51"/>
      <c r="AN520" s="51"/>
      <c r="AO520" s="51"/>
      <c r="AP520" s="51"/>
      <c r="AQ520" s="51"/>
      <c r="AR520" s="51"/>
      <c r="AS520" s="51"/>
      <c r="AT520" s="51"/>
    </row>
    <row r="521" spans="28:46" x14ac:dyDescent="0.25">
      <c r="AB521" s="51"/>
      <c r="AC521" s="51"/>
      <c r="AD521" s="51"/>
      <c r="AE521" s="51"/>
      <c r="AF521" s="51"/>
      <c r="AG521" s="51"/>
      <c r="AH521" s="51"/>
      <c r="AI521" s="51"/>
      <c r="AJ521" s="51"/>
      <c r="AK521" s="51"/>
      <c r="AL521" s="51"/>
      <c r="AM521" s="51"/>
      <c r="AN521" s="51"/>
      <c r="AO521" s="51"/>
      <c r="AP521" s="51"/>
      <c r="AQ521" s="51"/>
      <c r="AR521" s="51"/>
      <c r="AS521" s="51"/>
      <c r="AT521" s="51"/>
    </row>
    <row r="522" spans="28:46" x14ac:dyDescent="0.25">
      <c r="AB522" s="51"/>
      <c r="AC522" s="51"/>
      <c r="AD522" s="51"/>
      <c r="AE522" s="51"/>
      <c r="AF522" s="51"/>
      <c r="AG522" s="51"/>
      <c r="AH522" s="51"/>
      <c r="AI522" s="51"/>
      <c r="AJ522" s="51"/>
      <c r="AK522" s="51"/>
      <c r="AL522" s="51"/>
      <c r="AM522" s="51"/>
      <c r="AN522" s="51"/>
      <c r="AO522" s="51"/>
      <c r="AP522" s="51"/>
      <c r="AQ522" s="51"/>
      <c r="AR522" s="51"/>
      <c r="AS522" s="51"/>
      <c r="AT522" s="51"/>
    </row>
    <row r="523" spans="28:46" x14ac:dyDescent="0.25">
      <c r="AB523" s="51"/>
      <c r="AC523" s="51"/>
      <c r="AD523" s="51"/>
      <c r="AE523" s="51"/>
      <c r="AF523" s="51"/>
      <c r="AG523" s="51"/>
      <c r="AH523" s="51"/>
      <c r="AI523" s="51"/>
      <c r="AJ523" s="51"/>
      <c r="AK523" s="51"/>
      <c r="AL523" s="51"/>
      <c r="AM523" s="51"/>
      <c r="AN523" s="51"/>
      <c r="AO523" s="51"/>
      <c r="AP523" s="51"/>
      <c r="AQ523" s="51"/>
      <c r="AR523" s="51"/>
      <c r="AS523" s="51"/>
      <c r="AT523" s="51"/>
    </row>
    <row r="524" spans="28:46" x14ac:dyDescent="0.25">
      <c r="AB524" s="51"/>
      <c r="AC524" s="51"/>
      <c r="AD524" s="51"/>
      <c r="AE524" s="51"/>
      <c r="AF524" s="51"/>
      <c r="AG524" s="51"/>
      <c r="AH524" s="51"/>
      <c r="AI524" s="51"/>
      <c r="AJ524" s="51"/>
      <c r="AK524" s="51"/>
      <c r="AL524" s="51"/>
      <c r="AM524" s="51"/>
      <c r="AN524" s="51"/>
      <c r="AO524" s="51"/>
      <c r="AP524" s="51"/>
      <c r="AQ524" s="51"/>
      <c r="AR524" s="51"/>
      <c r="AS524" s="51"/>
      <c r="AT524" s="51"/>
    </row>
    <row r="525" spans="28:46" x14ac:dyDescent="0.25">
      <c r="AB525" s="51"/>
      <c r="AC525" s="51"/>
      <c r="AD525" s="51"/>
      <c r="AE525" s="51"/>
      <c r="AF525" s="51"/>
      <c r="AG525" s="51"/>
      <c r="AH525" s="51"/>
      <c r="AI525" s="51"/>
      <c r="AJ525" s="51"/>
      <c r="AK525" s="51"/>
      <c r="AL525" s="51"/>
      <c r="AM525" s="51"/>
      <c r="AN525" s="51"/>
      <c r="AO525" s="51"/>
      <c r="AP525" s="51"/>
      <c r="AQ525" s="51"/>
      <c r="AR525" s="51"/>
      <c r="AS525" s="51"/>
      <c r="AT525" s="51"/>
    </row>
    <row r="526" spans="28:46" x14ac:dyDescent="0.25">
      <c r="AB526" s="51"/>
      <c r="AC526" s="51"/>
      <c r="AD526" s="51"/>
      <c r="AE526" s="51"/>
      <c r="AF526" s="51"/>
      <c r="AG526" s="51"/>
      <c r="AH526" s="51"/>
      <c r="AI526" s="51"/>
      <c r="AJ526" s="51"/>
      <c r="AK526" s="51"/>
      <c r="AL526" s="51"/>
      <c r="AM526" s="51"/>
      <c r="AN526" s="51"/>
      <c r="AO526" s="51"/>
      <c r="AP526" s="51"/>
      <c r="AQ526" s="51"/>
      <c r="AR526" s="51"/>
      <c r="AS526" s="51"/>
      <c r="AT526" s="51"/>
    </row>
    <row r="527" spans="28:46" x14ac:dyDescent="0.25">
      <c r="AB527" s="51"/>
      <c r="AC527" s="51"/>
      <c r="AD527" s="51"/>
      <c r="AE527" s="51"/>
      <c r="AF527" s="51"/>
      <c r="AG527" s="51"/>
      <c r="AH527" s="51"/>
      <c r="AI527" s="51"/>
      <c r="AJ527" s="51"/>
      <c r="AK527" s="51"/>
      <c r="AL527" s="51"/>
      <c r="AM527" s="51"/>
      <c r="AN527" s="51"/>
      <c r="AO527" s="51"/>
      <c r="AP527" s="51"/>
      <c r="AQ527" s="51"/>
      <c r="AR527" s="51"/>
      <c r="AS527" s="51"/>
      <c r="AT527" s="51"/>
    </row>
    <row r="528" spans="28:46" x14ac:dyDescent="0.25">
      <c r="AB528" s="51"/>
      <c r="AC528" s="51"/>
      <c r="AD528" s="51"/>
      <c r="AE528" s="51"/>
      <c r="AF528" s="51"/>
      <c r="AG528" s="51"/>
      <c r="AH528" s="51"/>
      <c r="AI528" s="51"/>
      <c r="AJ528" s="51"/>
      <c r="AK528" s="51"/>
      <c r="AL528" s="51"/>
      <c r="AM528" s="51"/>
      <c r="AN528" s="51"/>
      <c r="AO528" s="51"/>
      <c r="AP528" s="51"/>
      <c r="AQ528" s="51"/>
      <c r="AR528" s="51"/>
      <c r="AS528" s="51"/>
      <c r="AT528" s="51"/>
    </row>
    <row r="529" spans="28:46" x14ac:dyDescent="0.25">
      <c r="AB529" s="51"/>
      <c r="AC529" s="51"/>
      <c r="AD529" s="51"/>
      <c r="AE529" s="51"/>
      <c r="AF529" s="51"/>
      <c r="AG529" s="51"/>
      <c r="AH529" s="51"/>
      <c r="AI529" s="51"/>
      <c r="AJ529" s="51"/>
      <c r="AK529" s="51"/>
      <c r="AL529" s="51"/>
      <c r="AM529" s="51"/>
      <c r="AN529" s="51"/>
      <c r="AO529" s="51"/>
      <c r="AP529" s="51"/>
      <c r="AQ529" s="51"/>
      <c r="AR529" s="51"/>
      <c r="AS529" s="51"/>
      <c r="AT529" s="51"/>
    </row>
    <row r="530" spans="28:46" x14ac:dyDescent="0.25">
      <c r="AB530" s="51"/>
      <c r="AC530" s="51"/>
      <c r="AD530" s="51"/>
      <c r="AE530" s="51"/>
      <c r="AF530" s="51"/>
      <c r="AG530" s="51"/>
      <c r="AH530" s="51"/>
      <c r="AI530" s="51"/>
      <c r="AJ530" s="51"/>
      <c r="AK530" s="51"/>
      <c r="AL530" s="51"/>
      <c r="AM530" s="51"/>
      <c r="AN530" s="51"/>
      <c r="AO530" s="51"/>
      <c r="AP530" s="51"/>
      <c r="AQ530" s="51"/>
      <c r="AR530" s="51"/>
      <c r="AS530" s="51"/>
      <c r="AT530" s="51"/>
    </row>
    <row r="531" spans="28:46" x14ac:dyDescent="0.25">
      <c r="AB531" s="51"/>
      <c r="AC531" s="51"/>
      <c r="AD531" s="51"/>
      <c r="AE531" s="51"/>
      <c r="AF531" s="51"/>
      <c r="AG531" s="51"/>
      <c r="AH531" s="51"/>
      <c r="AI531" s="51"/>
      <c r="AJ531" s="51"/>
      <c r="AK531" s="51"/>
      <c r="AL531" s="51"/>
      <c r="AM531" s="51"/>
      <c r="AN531" s="51"/>
      <c r="AO531" s="51"/>
      <c r="AP531" s="51"/>
      <c r="AQ531" s="51"/>
      <c r="AR531" s="51"/>
      <c r="AS531" s="51"/>
      <c r="AT531" s="51"/>
    </row>
    <row r="532" spans="28:46" x14ac:dyDescent="0.25">
      <c r="AB532" s="51"/>
      <c r="AC532" s="51"/>
      <c r="AD532" s="51"/>
      <c r="AE532" s="51"/>
      <c r="AF532" s="51"/>
      <c r="AG532" s="51"/>
      <c r="AH532" s="51"/>
      <c r="AI532" s="51"/>
      <c r="AJ532" s="51"/>
      <c r="AK532" s="51"/>
      <c r="AL532" s="51"/>
      <c r="AM532" s="51"/>
      <c r="AN532" s="51"/>
      <c r="AO532" s="51"/>
      <c r="AP532" s="51"/>
      <c r="AQ532" s="51"/>
      <c r="AR532" s="51"/>
      <c r="AS532" s="51"/>
      <c r="AT532" s="51"/>
    </row>
    <row r="533" spans="28:46" x14ac:dyDescent="0.25">
      <c r="AB533" s="51"/>
      <c r="AC533" s="51"/>
      <c r="AD533" s="51"/>
      <c r="AE533" s="51"/>
      <c r="AF533" s="51"/>
      <c r="AG533" s="51"/>
      <c r="AH533" s="51"/>
      <c r="AI533" s="51"/>
      <c r="AJ533" s="51"/>
      <c r="AK533" s="51"/>
      <c r="AL533" s="51"/>
      <c r="AM533" s="51"/>
      <c r="AN533" s="51"/>
      <c r="AO533" s="51"/>
      <c r="AP533" s="51"/>
      <c r="AQ533" s="51"/>
      <c r="AR533" s="51"/>
      <c r="AS533" s="51"/>
      <c r="AT533" s="51"/>
    </row>
    <row r="534" spans="28:46" x14ac:dyDescent="0.25">
      <c r="AB534" s="51"/>
      <c r="AC534" s="51"/>
      <c r="AD534" s="51"/>
      <c r="AE534" s="51"/>
      <c r="AF534" s="51"/>
      <c r="AG534" s="51"/>
      <c r="AH534" s="51"/>
      <c r="AI534" s="51"/>
      <c r="AJ534" s="51"/>
      <c r="AK534" s="51"/>
      <c r="AL534" s="51"/>
      <c r="AM534" s="51"/>
      <c r="AN534" s="51"/>
      <c r="AO534" s="51"/>
      <c r="AP534" s="51"/>
      <c r="AQ534" s="51"/>
      <c r="AR534" s="51"/>
      <c r="AS534" s="51"/>
      <c r="AT534" s="51"/>
    </row>
    <row r="535" spans="28:46" x14ac:dyDescent="0.25">
      <c r="AB535" s="51"/>
      <c r="AC535" s="51"/>
      <c r="AD535" s="51"/>
      <c r="AE535" s="51"/>
      <c r="AF535" s="51"/>
      <c r="AG535" s="51"/>
      <c r="AH535" s="51"/>
      <c r="AI535" s="51"/>
      <c r="AJ535" s="51"/>
      <c r="AK535" s="51"/>
      <c r="AL535" s="51"/>
      <c r="AM535" s="51"/>
      <c r="AN535" s="51"/>
      <c r="AO535" s="51"/>
      <c r="AP535" s="51"/>
      <c r="AQ535" s="51"/>
      <c r="AR535" s="51"/>
      <c r="AS535" s="51"/>
      <c r="AT535" s="51"/>
    </row>
    <row r="536" spans="28:46" x14ac:dyDescent="0.25">
      <c r="AB536" s="51"/>
      <c r="AC536" s="51"/>
      <c r="AD536" s="51"/>
      <c r="AE536" s="51"/>
      <c r="AF536" s="51"/>
      <c r="AG536" s="51"/>
      <c r="AH536" s="51"/>
      <c r="AI536" s="51"/>
      <c r="AJ536" s="51"/>
      <c r="AK536" s="51"/>
      <c r="AL536" s="51"/>
      <c r="AM536" s="51"/>
      <c r="AN536" s="51"/>
      <c r="AO536" s="51"/>
      <c r="AP536" s="51"/>
      <c r="AQ536" s="51"/>
      <c r="AR536" s="51"/>
      <c r="AS536" s="51"/>
      <c r="AT536" s="51"/>
    </row>
    <row r="537" spans="28:46" x14ac:dyDescent="0.25">
      <c r="AB537" s="51"/>
      <c r="AC537" s="51"/>
      <c r="AD537" s="51"/>
      <c r="AE537" s="51"/>
      <c r="AF537" s="51"/>
      <c r="AG537" s="51"/>
      <c r="AH537" s="51"/>
      <c r="AI537" s="51"/>
      <c r="AJ537" s="51"/>
      <c r="AK537" s="51"/>
      <c r="AL537" s="51"/>
      <c r="AM537" s="51"/>
      <c r="AN537" s="51"/>
      <c r="AO537" s="51"/>
      <c r="AP537" s="51"/>
      <c r="AQ537" s="51"/>
      <c r="AR537" s="51"/>
      <c r="AS537" s="51"/>
      <c r="AT537" s="51"/>
    </row>
    <row r="538" spans="28:46" x14ac:dyDescent="0.25">
      <c r="AB538" s="51"/>
      <c r="AC538" s="51"/>
      <c r="AD538" s="51"/>
      <c r="AE538" s="51"/>
      <c r="AF538" s="51"/>
      <c r="AG538" s="51"/>
      <c r="AH538" s="51"/>
      <c r="AI538" s="51"/>
      <c r="AJ538" s="51"/>
      <c r="AK538" s="51"/>
      <c r="AL538" s="51"/>
      <c r="AM538" s="51"/>
      <c r="AN538" s="51"/>
      <c r="AO538" s="51"/>
      <c r="AP538" s="51"/>
      <c r="AQ538" s="51"/>
      <c r="AR538" s="51"/>
      <c r="AS538" s="51"/>
      <c r="AT538" s="51"/>
    </row>
    <row r="539" spans="28:46" x14ac:dyDescent="0.25">
      <c r="AB539" s="51"/>
      <c r="AC539" s="51"/>
      <c r="AD539" s="51"/>
      <c r="AE539" s="51"/>
      <c r="AF539" s="51"/>
      <c r="AG539" s="51"/>
      <c r="AH539" s="51"/>
      <c r="AI539" s="51"/>
      <c r="AJ539" s="51"/>
      <c r="AK539" s="51"/>
      <c r="AL539" s="51"/>
      <c r="AM539" s="51"/>
      <c r="AN539" s="51"/>
      <c r="AO539" s="51"/>
      <c r="AP539" s="51"/>
      <c r="AQ539" s="51"/>
      <c r="AR539" s="51"/>
      <c r="AS539" s="51"/>
      <c r="AT539" s="51"/>
    </row>
    <row r="540" spans="28:46" x14ac:dyDescent="0.25">
      <c r="AB540" s="51"/>
      <c r="AC540" s="51"/>
      <c r="AD540" s="51"/>
      <c r="AE540" s="51"/>
      <c r="AF540" s="51"/>
      <c r="AG540" s="51"/>
      <c r="AH540" s="51"/>
      <c r="AI540" s="51"/>
      <c r="AJ540" s="51"/>
      <c r="AK540" s="51"/>
      <c r="AL540" s="51"/>
      <c r="AM540" s="51"/>
      <c r="AN540" s="51"/>
      <c r="AO540" s="51"/>
      <c r="AP540" s="51"/>
      <c r="AQ540" s="51"/>
      <c r="AR540" s="51"/>
      <c r="AS540" s="51"/>
      <c r="AT540" s="51"/>
    </row>
    <row r="541" spans="28:46" x14ac:dyDescent="0.25">
      <c r="AB541" s="51"/>
      <c r="AC541" s="51"/>
      <c r="AD541" s="51"/>
      <c r="AE541" s="51"/>
      <c r="AF541" s="51"/>
      <c r="AG541" s="51"/>
      <c r="AH541" s="51"/>
      <c r="AI541" s="51"/>
      <c r="AJ541" s="51"/>
      <c r="AK541" s="51"/>
      <c r="AL541" s="51"/>
      <c r="AM541" s="51"/>
      <c r="AN541" s="51"/>
      <c r="AO541" s="51"/>
      <c r="AP541" s="51"/>
      <c r="AQ541" s="51"/>
      <c r="AR541" s="51"/>
      <c r="AS541" s="51"/>
      <c r="AT541" s="51"/>
    </row>
    <row r="542" spans="28:46" x14ac:dyDescent="0.25">
      <c r="AB542" s="51"/>
      <c r="AC542" s="51"/>
      <c r="AD542" s="51"/>
      <c r="AE542" s="51"/>
      <c r="AF542" s="51"/>
      <c r="AG542" s="51"/>
      <c r="AH542" s="51"/>
      <c r="AI542" s="51"/>
      <c r="AJ542" s="51"/>
      <c r="AK542" s="51"/>
      <c r="AL542" s="51"/>
      <c r="AM542" s="51"/>
      <c r="AN542" s="51"/>
      <c r="AO542" s="51"/>
      <c r="AP542" s="51"/>
      <c r="AQ542" s="51"/>
      <c r="AR542" s="51"/>
      <c r="AS542" s="51"/>
      <c r="AT542" s="51"/>
    </row>
    <row r="543" spans="28:46" x14ac:dyDescent="0.25">
      <c r="AB543" s="51"/>
      <c r="AC543" s="51"/>
      <c r="AD543" s="51"/>
      <c r="AE543" s="51"/>
      <c r="AF543" s="51"/>
      <c r="AG543" s="51"/>
      <c r="AH543" s="51"/>
      <c r="AI543" s="51"/>
      <c r="AJ543" s="51"/>
      <c r="AK543" s="51"/>
      <c r="AL543" s="51"/>
      <c r="AM543" s="51"/>
      <c r="AN543" s="51"/>
      <c r="AO543" s="51"/>
      <c r="AP543" s="51"/>
      <c r="AQ543" s="51"/>
      <c r="AR543" s="51"/>
      <c r="AS543" s="51"/>
      <c r="AT543" s="51"/>
    </row>
    <row r="544" spans="28:46" x14ac:dyDescent="0.25">
      <c r="AB544" s="51"/>
      <c r="AC544" s="51"/>
      <c r="AD544" s="51"/>
      <c r="AE544" s="51"/>
      <c r="AF544" s="51"/>
      <c r="AG544" s="51"/>
      <c r="AH544" s="51"/>
      <c r="AI544" s="51"/>
      <c r="AJ544" s="51"/>
      <c r="AK544" s="51"/>
      <c r="AL544" s="51"/>
      <c r="AM544" s="51"/>
      <c r="AN544" s="51"/>
      <c r="AO544" s="51"/>
      <c r="AP544" s="51"/>
      <c r="AQ544" s="51"/>
      <c r="AR544" s="51"/>
      <c r="AS544" s="51"/>
      <c r="AT544" s="51"/>
    </row>
    <row r="545" spans="28:46" x14ac:dyDescent="0.25"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</row>
    <row r="546" spans="28:46" x14ac:dyDescent="0.25">
      <c r="AB546" s="51"/>
      <c r="AC546" s="51"/>
      <c r="AD546" s="51"/>
      <c r="AE546" s="51"/>
      <c r="AF546" s="51"/>
      <c r="AG546" s="51"/>
      <c r="AH546" s="51"/>
      <c r="AI546" s="51"/>
      <c r="AJ546" s="51"/>
      <c r="AK546" s="51"/>
      <c r="AL546" s="51"/>
      <c r="AM546" s="51"/>
      <c r="AN546" s="51"/>
      <c r="AO546" s="51"/>
      <c r="AP546" s="51"/>
      <c r="AQ546" s="51"/>
      <c r="AR546" s="51"/>
      <c r="AS546" s="51"/>
      <c r="AT546" s="51"/>
    </row>
    <row r="547" spans="28:46" x14ac:dyDescent="0.25">
      <c r="AB547" s="51"/>
      <c r="AC547" s="51"/>
      <c r="AD547" s="51"/>
      <c r="AE547" s="51"/>
      <c r="AF547" s="51"/>
      <c r="AG547" s="51"/>
      <c r="AH547" s="51"/>
      <c r="AI547" s="51"/>
      <c r="AJ547" s="51"/>
      <c r="AK547" s="51"/>
      <c r="AL547" s="51"/>
      <c r="AM547" s="51"/>
      <c r="AN547" s="51"/>
      <c r="AO547" s="51"/>
      <c r="AP547" s="51"/>
      <c r="AQ547" s="51"/>
      <c r="AR547" s="51"/>
      <c r="AS547" s="51"/>
      <c r="AT547" s="51"/>
    </row>
    <row r="548" spans="28:46" x14ac:dyDescent="0.25">
      <c r="AB548" s="51"/>
      <c r="AC548" s="51"/>
      <c r="AD548" s="51"/>
      <c r="AE548" s="51"/>
      <c r="AF548" s="51"/>
      <c r="AG548" s="51"/>
      <c r="AH548" s="51"/>
      <c r="AI548" s="51"/>
      <c r="AJ548" s="51"/>
      <c r="AK548" s="51"/>
      <c r="AL548" s="51"/>
      <c r="AM548" s="51"/>
      <c r="AN548" s="51"/>
      <c r="AO548" s="51"/>
      <c r="AP548" s="51"/>
      <c r="AQ548" s="51"/>
      <c r="AR548" s="51"/>
      <c r="AS548" s="51"/>
      <c r="AT548" s="51"/>
    </row>
    <row r="549" spans="28:46" x14ac:dyDescent="0.25">
      <c r="AB549" s="51"/>
      <c r="AC549" s="51"/>
      <c r="AD549" s="51"/>
      <c r="AE549" s="51"/>
      <c r="AF549" s="51"/>
      <c r="AG549" s="51"/>
      <c r="AH549" s="51"/>
      <c r="AI549" s="51"/>
      <c r="AJ549" s="51"/>
      <c r="AK549" s="51"/>
      <c r="AL549" s="51"/>
      <c r="AM549" s="51"/>
      <c r="AN549" s="51"/>
      <c r="AO549" s="51"/>
      <c r="AP549" s="51"/>
      <c r="AQ549" s="51"/>
      <c r="AR549" s="51"/>
      <c r="AS549" s="51"/>
      <c r="AT549" s="51"/>
    </row>
    <row r="550" spans="28:46" x14ac:dyDescent="0.25">
      <c r="AB550" s="51"/>
      <c r="AC550" s="51"/>
      <c r="AD550" s="51"/>
      <c r="AE550" s="51"/>
      <c r="AF550" s="51"/>
      <c r="AG550" s="51"/>
      <c r="AH550" s="51"/>
      <c r="AI550" s="51"/>
      <c r="AJ550" s="51"/>
      <c r="AK550" s="51"/>
      <c r="AL550" s="51"/>
      <c r="AM550" s="51"/>
      <c r="AN550" s="51"/>
      <c r="AO550" s="51"/>
      <c r="AP550" s="51"/>
      <c r="AQ550" s="51"/>
      <c r="AR550" s="51"/>
      <c r="AS550" s="51"/>
      <c r="AT550" s="51"/>
    </row>
    <row r="551" spans="28:46" x14ac:dyDescent="0.25">
      <c r="AB551" s="51"/>
      <c r="AC551" s="51"/>
      <c r="AD551" s="51"/>
      <c r="AE551" s="51"/>
      <c r="AF551" s="51"/>
      <c r="AG551" s="51"/>
      <c r="AH551" s="51"/>
      <c r="AI551" s="51"/>
      <c r="AJ551" s="51"/>
      <c r="AK551" s="51"/>
      <c r="AL551" s="51"/>
      <c r="AM551" s="51"/>
      <c r="AN551" s="51"/>
      <c r="AO551" s="51"/>
      <c r="AP551" s="51"/>
      <c r="AQ551" s="51"/>
      <c r="AR551" s="51"/>
      <c r="AS551" s="51"/>
      <c r="AT551" s="51"/>
    </row>
    <row r="552" spans="28:46" x14ac:dyDescent="0.25">
      <c r="AB552" s="51"/>
      <c r="AC552" s="51"/>
      <c r="AD552" s="51"/>
      <c r="AE552" s="51"/>
      <c r="AF552" s="51"/>
      <c r="AG552" s="51"/>
      <c r="AH552" s="51"/>
      <c r="AI552" s="51"/>
      <c r="AJ552" s="51"/>
      <c r="AK552" s="51"/>
      <c r="AL552" s="51"/>
      <c r="AM552" s="51"/>
      <c r="AN552" s="51"/>
      <c r="AO552" s="51"/>
      <c r="AP552" s="51"/>
      <c r="AQ552" s="51"/>
      <c r="AR552" s="51"/>
      <c r="AS552" s="51"/>
      <c r="AT552" s="51"/>
    </row>
    <row r="553" spans="28:46" x14ac:dyDescent="0.25">
      <c r="AB553" s="51"/>
      <c r="AC553" s="51"/>
      <c r="AD553" s="51"/>
      <c r="AE553" s="51"/>
      <c r="AF553" s="51"/>
      <c r="AG553" s="51"/>
      <c r="AH553" s="51"/>
      <c r="AI553" s="51"/>
      <c r="AJ553" s="51"/>
      <c r="AK553" s="51"/>
      <c r="AL553" s="51"/>
      <c r="AM553" s="51"/>
      <c r="AN553" s="51"/>
      <c r="AO553" s="51"/>
      <c r="AP553" s="51"/>
      <c r="AQ553" s="51"/>
      <c r="AR553" s="51"/>
      <c r="AS553" s="51"/>
      <c r="AT553" s="51"/>
    </row>
    <row r="554" spans="28:46" x14ac:dyDescent="0.25">
      <c r="AB554" s="51"/>
      <c r="AC554" s="51"/>
      <c r="AD554" s="51"/>
      <c r="AE554" s="51"/>
      <c r="AF554" s="51"/>
      <c r="AG554" s="51"/>
      <c r="AH554" s="51"/>
      <c r="AI554" s="51"/>
      <c r="AJ554" s="51"/>
      <c r="AK554" s="51"/>
      <c r="AL554" s="51"/>
      <c r="AM554" s="51"/>
      <c r="AN554" s="51"/>
      <c r="AO554" s="51"/>
      <c r="AP554" s="51"/>
      <c r="AQ554" s="51"/>
      <c r="AR554" s="51"/>
      <c r="AS554" s="51"/>
      <c r="AT554" s="51"/>
    </row>
    <row r="555" spans="28:46" x14ac:dyDescent="0.25">
      <c r="AB555" s="51"/>
      <c r="AC555" s="51"/>
      <c r="AD555" s="51"/>
      <c r="AE555" s="51"/>
      <c r="AF555" s="51"/>
      <c r="AG555" s="51"/>
      <c r="AH555" s="51"/>
      <c r="AI555" s="51"/>
      <c r="AJ555" s="51"/>
      <c r="AK555" s="51"/>
      <c r="AL555" s="51"/>
      <c r="AM555" s="51"/>
      <c r="AN555" s="51"/>
      <c r="AO555" s="51"/>
      <c r="AP555" s="51"/>
      <c r="AQ555" s="51"/>
      <c r="AR555" s="51"/>
      <c r="AS555" s="51"/>
      <c r="AT555" s="51"/>
    </row>
    <row r="556" spans="28:46" x14ac:dyDescent="0.25">
      <c r="AB556" s="51"/>
      <c r="AC556" s="51"/>
      <c r="AD556" s="51"/>
      <c r="AE556" s="51"/>
      <c r="AF556" s="51"/>
      <c r="AG556" s="51"/>
      <c r="AH556" s="51"/>
      <c r="AI556" s="51"/>
      <c r="AJ556" s="51"/>
      <c r="AK556" s="51"/>
      <c r="AL556" s="51"/>
      <c r="AM556" s="51"/>
      <c r="AN556" s="51"/>
      <c r="AO556" s="51"/>
      <c r="AP556" s="51"/>
      <c r="AQ556" s="51"/>
      <c r="AR556" s="51"/>
      <c r="AS556" s="51"/>
      <c r="AT556" s="51"/>
    </row>
    <row r="557" spans="28:46" x14ac:dyDescent="0.25">
      <c r="AB557" s="51"/>
      <c r="AC557" s="51"/>
      <c r="AD557" s="51"/>
      <c r="AE557" s="51"/>
      <c r="AF557" s="51"/>
      <c r="AG557" s="51"/>
      <c r="AH557" s="51"/>
      <c r="AI557" s="51"/>
      <c r="AJ557" s="51"/>
      <c r="AK557" s="51"/>
      <c r="AL557" s="51"/>
      <c r="AM557" s="51"/>
      <c r="AN557" s="51"/>
      <c r="AO557" s="51"/>
      <c r="AP557" s="51"/>
      <c r="AQ557" s="51"/>
      <c r="AR557" s="51"/>
      <c r="AS557" s="51"/>
      <c r="AT557" s="51"/>
    </row>
    <row r="558" spans="28:46" x14ac:dyDescent="0.25">
      <c r="AB558" s="51"/>
      <c r="AC558" s="51"/>
      <c r="AD558" s="51"/>
      <c r="AE558" s="51"/>
      <c r="AF558" s="51"/>
      <c r="AG558" s="51"/>
      <c r="AH558" s="51"/>
      <c r="AI558" s="51"/>
      <c r="AJ558" s="51"/>
      <c r="AK558" s="51"/>
      <c r="AL558" s="51"/>
      <c r="AM558" s="51"/>
      <c r="AN558" s="51"/>
      <c r="AO558" s="51"/>
      <c r="AP558" s="51"/>
      <c r="AQ558" s="51"/>
      <c r="AR558" s="51"/>
      <c r="AS558" s="51"/>
      <c r="AT558" s="51"/>
    </row>
    <row r="559" spans="28:46" x14ac:dyDescent="0.25">
      <c r="AB559" s="51"/>
      <c r="AC559" s="51"/>
      <c r="AD559" s="51"/>
      <c r="AE559" s="51"/>
      <c r="AF559" s="51"/>
      <c r="AG559" s="51"/>
      <c r="AH559" s="51"/>
      <c r="AI559" s="51"/>
      <c r="AJ559" s="51"/>
      <c r="AK559" s="51"/>
      <c r="AL559" s="51"/>
      <c r="AM559" s="51"/>
      <c r="AN559" s="51"/>
      <c r="AO559" s="51"/>
      <c r="AP559" s="51"/>
      <c r="AQ559" s="51"/>
      <c r="AR559" s="51"/>
      <c r="AS559" s="51"/>
      <c r="AT559" s="51"/>
    </row>
    <row r="560" spans="28:46" x14ac:dyDescent="0.25">
      <c r="AB560" s="51"/>
      <c r="AC560" s="51"/>
      <c r="AD560" s="51"/>
      <c r="AE560" s="51"/>
      <c r="AF560" s="51"/>
      <c r="AG560" s="51"/>
      <c r="AH560" s="51"/>
      <c r="AI560" s="51"/>
      <c r="AJ560" s="51"/>
      <c r="AK560" s="51"/>
      <c r="AL560" s="51"/>
      <c r="AM560" s="51"/>
      <c r="AN560" s="51"/>
      <c r="AO560" s="51"/>
      <c r="AP560" s="51"/>
      <c r="AQ560" s="51"/>
      <c r="AR560" s="51"/>
      <c r="AS560" s="51"/>
      <c r="AT560" s="51"/>
    </row>
    <row r="561" spans="28:46" x14ac:dyDescent="0.25">
      <c r="AB561" s="51"/>
      <c r="AC561" s="51"/>
      <c r="AD561" s="51"/>
      <c r="AE561" s="51"/>
      <c r="AF561" s="51"/>
      <c r="AG561" s="51"/>
      <c r="AH561" s="51"/>
      <c r="AI561" s="51"/>
      <c r="AJ561" s="51"/>
      <c r="AK561" s="51"/>
      <c r="AL561" s="51"/>
      <c r="AM561" s="51"/>
      <c r="AN561" s="51"/>
      <c r="AO561" s="51"/>
      <c r="AP561" s="51"/>
      <c r="AQ561" s="51"/>
      <c r="AR561" s="51"/>
      <c r="AS561" s="51"/>
      <c r="AT561" s="51"/>
    </row>
    <row r="562" spans="28:46" x14ac:dyDescent="0.25">
      <c r="AB562" s="51"/>
      <c r="AC562" s="51"/>
      <c r="AD562" s="51"/>
      <c r="AE562" s="51"/>
      <c r="AF562" s="51"/>
      <c r="AG562" s="51"/>
      <c r="AH562" s="51"/>
      <c r="AI562" s="51"/>
      <c r="AJ562" s="51"/>
      <c r="AK562" s="51"/>
      <c r="AL562" s="51"/>
      <c r="AM562" s="51"/>
      <c r="AN562" s="51"/>
      <c r="AO562" s="51"/>
      <c r="AP562" s="51"/>
      <c r="AQ562" s="51"/>
      <c r="AR562" s="51"/>
      <c r="AS562" s="51"/>
      <c r="AT562" s="51"/>
    </row>
    <row r="563" spans="28:46" x14ac:dyDescent="0.25">
      <c r="AB563" s="51"/>
      <c r="AC563" s="51"/>
      <c r="AD563" s="51"/>
      <c r="AE563" s="51"/>
      <c r="AF563" s="51"/>
      <c r="AG563" s="51"/>
      <c r="AH563" s="51"/>
      <c r="AI563" s="51"/>
      <c r="AJ563" s="51"/>
      <c r="AK563" s="51"/>
      <c r="AL563" s="51"/>
      <c r="AM563" s="51"/>
      <c r="AN563" s="51"/>
      <c r="AO563" s="51"/>
      <c r="AP563" s="51"/>
      <c r="AQ563" s="51"/>
      <c r="AR563" s="51"/>
      <c r="AS563" s="51"/>
      <c r="AT563" s="51"/>
    </row>
    <row r="564" spans="28:46" x14ac:dyDescent="0.25">
      <c r="AB564" s="51"/>
      <c r="AC564" s="51"/>
      <c r="AD564" s="51"/>
      <c r="AE564" s="51"/>
      <c r="AF564" s="51"/>
      <c r="AG564" s="51"/>
      <c r="AH564" s="51"/>
      <c r="AI564" s="51"/>
      <c r="AJ564" s="51"/>
      <c r="AK564" s="51"/>
      <c r="AL564" s="51"/>
      <c r="AM564" s="51"/>
      <c r="AN564" s="51"/>
      <c r="AO564" s="51"/>
      <c r="AP564" s="51"/>
      <c r="AQ564" s="51"/>
      <c r="AR564" s="51"/>
      <c r="AS564" s="51"/>
      <c r="AT564" s="51"/>
    </row>
    <row r="565" spans="28:46" x14ac:dyDescent="0.25">
      <c r="AB565" s="51"/>
      <c r="AC565" s="51"/>
      <c r="AD565" s="51"/>
      <c r="AE565" s="51"/>
      <c r="AF565" s="51"/>
      <c r="AG565" s="51"/>
      <c r="AH565" s="51"/>
      <c r="AI565" s="51"/>
      <c r="AJ565" s="51"/>
      <c r="AK565" s="51"/>
      <c r="AL565" s="51"/>
      <c r="AM565" s="51"/>
      <c r="AN565" s="51"/>
      <c r="AO565" s="51"/>
      <c r="AP565" s="51"/>
      <c r="AQ565" s="51"/>
      <c r="AR565" s="51"/>
      <c r="AS565" s="51"/>
      <c r="AT565" s="51"/>
    </row>
    <row r="566" spans="28:46" x14ac:dyDescent="0.25">
      <c r="AB566" s="51"/>
      <c r="AC566" s="51"/>
      <c r="AD566" s="51"/>
      <c r="AE566" s="51"/>
      <c r="AF566" s="51"/>
      <c r="AG566" s="51"/>
      <c r="AH566" s="51"/>
      <c r="AI566" s="51"/>
      <c r="AJ566" s="51"/>
      <c r="AK566" s="51"/>
      <c r="AL566" s="51"/>
      <c r="AM566" s="51"/>
      <c r="AN566" s="51"/>
      <c r="AO566" s="51"/>
      <c r="AP566" s="51"/>
      <c r="AQ566" s="51"/>
      <c r="AR566" s="51"/>
      <c r="AS566" s="51"/>
      <c r="AT566" s="51"/>
    </row>
    <row r="567" spans="28:46" x14ac:dyDescent="0.25">
      <c r="AB567" s="51"/>
      <c r="AC567" s="51"/>
      <c r="AD567" s="51"/>
      <c r="AE567" s="51"/>
      <c r="AF567" s="51"/>
      <c r="AG567" s="51"/>
      <c r="AH567" s="51"/>
      <c r="AI567" s="51"/>
      <c r="AJ567" s="51"/>
      <c r="AK567" s="51"/>
      <c r="AL567" s="51"/>
      <c r="AM567" s="51"/>
      <c r="AN567" s="51"/>
      <c r="AO567" s="51"/>
      <c r="AP567" s="51"/>
      <c r="AQ567" s="51"/>
      <c r="AR567" s="51"/>
      <c r="AS567" s="51"/>
      <c r="AT567" s="51"/>
    </row>
    <row r="568" spans="28:46" x14ac:dyDescent="0.25">
      <c r="AB568" s="51"/>
      <c r="AC568" s="51"/>
      <c r="AD568" s="51"/>
      <c r="AE568" s="51"/>
      <c r="AF568" s="51"/>
      <c r="AG568" s="51"/>
      <c r="AH568" s="51"/>
      <c r="AI568" s="51"/>
      <c r="AJ568" s="51"/>
      <c r="AK568" s="51"/>
      <c r="AL568" s="51"/>
      <c r="AM568" s="51"/>
      <c r="AN568" s="51"/>
      <c r="AO568" s="51"/>
      <c r="AP568" s="51"/>
      <c r="AQ568" s="51"/>
      <c r="AR568" s="51"/>
      <c r="AS568" s="51"/>
      <c r="AT568" s="51"/>
    </row>
    <row r="569" spans="28:46" x14ac:dyDescent="0.25">
      <c r="AB569" s="51"/>
      <c r="AC569" s="51"/>
      <c r="AD569" s="51"/>
      <c r="AE569" s="51"/>
      <c r="AF569" s="51"/>
      <c r="AG569" s="51"/>
      <c r="AH569" s="51"/>
      <c r="AI569" s="51"/>
      <c r="AJ569" s="51"/>
      <c r="AK569" s="51"/>
      <c r="AL569" s="51"/>
      <c r="AM569" s="51"/>
      <c r="AN569" s="51"/>
      <c r="AO569" s="51"/>
      <c r="AP569" s="51"/>
      <c r="AQ569" s="51"/>
      <c r="AR569" s="51"/>
      <c r="AS569" s="51"/>
      <c r="AT569" s="51"/>
    </row>
    <row r="570" spans="28:46" x14ac:dyDescent="0.25">
      <c r="AB570" s="51"/>
      <c r="AC570" s="51"/>
      <c r="AD570" s="51"/>
      <c r="AE570" s="51"/>
      <c r="AF570" s="51"/>
      <c r="AG570" s="51"/>
      <c r="AH570" s="51"/>
      <c r="AI570" s="51"/>
      <c r="AJ570" s="51"/>
      <c r="AK570" s="51"/>
      <c r="AL570" s="51"/>
      <c r="AM570" s="51"/>
      <c r="AN570" s="51"/>
      <c r="AO570" s="51"/>
      <c r="AP570" s="51"/>
      <c r="AQ570" s="51"/>
      <c r="AR570" s="51"/>
      <c r="AS570" s="51"/>
      <c r="AT570" s="51"/>
    </row>
    <row r="571" spans="28:46" x14ac:dyDescent="0.25"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</row>
    <row r="572" spans="28:46" x14ac:dyDescent="0.25">
      <c r="AB572" s="51"/>
      <c r="AC572" s="51"/>
      <c r="AD572" s="51"/>
      <c r="AE572" s="51"/>
      <c r="AF572" s="51"/>
      <c r="AG572" s="51"/>
      <c r="AH572" s="51"/>
      <c r="AI572" s="51"/>
      <c r="AJ572" s="51"/>
      <c r="AK572" s="51"/>
      <c r="AL572" s="51"/>
      <c r="AM572" s="51"/>
      <c r="AN572" s="51"/>
      <c r="AO572" s="51"/>
      <c r="AP572" s="51"/>
      <c r="AQ572" s="51"/>
      <c r="AR572" s="51"/>
      <c r="AS572" s="51"/>
      <c r="AT572" s="51"/>
    </row>
    <row r="573" spans="28:46" x14ac:dyDescent="0.25">
      <c r="AB573" s="51"/>
      <c r="AC573" s="51"/>
      <c r="AD573" s="51"/>
      <c r="AE573" s="51"/>
      <c r="AF573" s="51"/>
      <c r="AG573" s="51"/>
      <c r="AH573" s="51"/>
      <c r="AI573" s="51"/>
      <c r="AJ573" s="51"/>
      <c r="AK573" s="51"/>
      <c r="AL573" s="51"/>
      <c r="AM573" s="51"/>
      <c r="AN573" s="51"/>
      <c r="AO573" s="51"/>
      <c r="AP573" s="51"/>
      <c r="AQ573" s="51"/>
      <c r="AR573" s="51"/>
      <c r="AS573" s="51"/>
      <c r="AT573" s="51"/>
    </row>
    <row r="574" spans="28:46" x14ac:dyDescent="0.25"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</row>
    <row r="575" spans="28:46" x14ac:dyDescent="0.25"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</row>
    <row r="576" spans="28:46" x14ac:dyDescent="0.25">
      <c r="AB576" s="51"/>
      <c r="AC576" s="51"/>
      <c r="AD576" s="51"/>
      <c r="AE576" s="51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</row>
    <row r="577" spans="28:46" x14ac:dyDescent="0.25">
      <c r="AB577" s="51"/>
      <c r="AC577" s="51"/>
      <c r="AD577" s="51"/>
      <c r="AE577" s="51"/>
      <c r="AF577" s="51"/>
      <c r="AG577" s="51"/>
      <c r="AH577" s="51"/>
      <c r="AI577" s="51"/>
      <c r="AJ577" s="51"/>
      <c r="AK577" s="51"/>
      <c r="AL577" s="51"/>
      <c r="AM577" s="51"/>
      <c r="AN577" s="51"/>
      <c r="AO577" s="51"/>
      <c r="AP577" s="51"/>
      <c r="AQ577" s="51"/>
      <c r="AR577" s="51"/>
      <c r="AS577" s="51"/>
      <c r="AT577" s="51"/>
    </row>
    <row r="578" spans="28:46" x14ac:dyDescent="0.25">
      <c r="AB578" s="51"/>
      <c r="AC578" s="51"/>
      <c r="AD578" s="51"/>
      <c r="AE578" s="51"/>
      <c r="AF578" s="51"/>
      <c r="AG578" s="51"/>
      <c r="AH578" s="51"/>
      <c r="AI578" s="51"/>
      <c r="AJ578" s="51"/>
      <c r="AK578" s="51"/>
      <c r="AL578" s="51"/>
      <c r="AM578" s="51"/>
      <c r="AN578" s="51"/>
      <c r="AO578" s="51"/>
      <c r="AP578" s="51"/>
      <c r="AQ578" s="51"/>
      <c r="AR578" s="51"/>
      <c r="AS578" s="51"/>
      <c r="AT578" s="51"/>
    </row>
    <row r="579" spans="28:46" x14ac:dyDescent="0.25">
      <c r="AB579" s="51"/>
      <c r="AC579" s="51"/>
      <c r="AD579" s="51"/>
      <c r="AE579" s="51"/>
      <c r="AF579" s="51"/>
      <c r="AG579" s="51"/>
      <c r="AH579" s="51"/>
      <c r="AI579" s="51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</row>
    <row r="580" spans="28:46" x14ac:dyDescent="0.25">
      <c r="AB580" s="51"/>
      <c r="AC580" s="51"/>
      <c r="AD580" s="51"/>
      <c r="AE580" s="51"/>
      <c r="AF580" s="51"/>
      <c r="AG580" s="51"/>
      <c r="AH580" s="51"/>
      <c r="AI580" s="51"/>
      <c r="AJ580" s="51"/>
      <c r="AK580" s="51"/>
      <c r="AL580" s="51"/>
      <c r="AM580" s="51"/>
      <c r="AN580" s="51"/>
      <c r="AO580" s="51"/>
      <c r="AP580" s="51"/>
      <c r="AQ580" s="51"/>
      <c r="AR580" s="51"/>
      <c r="AS580" s="51"/>
      <c r="AT580" s="51"/>
    </row>
    <row r="581" spans="28:46" x14ac:dyDescent="0.25">
      <c r="AB581" s="51"/>
      <c r="AC581" s="51"/>
      <c r="AD581" s="51"/>
      <c r="AE581" s="51"/>
      <c r="AF581" s="51"/>
      <c r="AG581" s="51"/>
      <c r="AH581" s="51"/>
      <c r="AI581" s="51"/>
      <c r="AJ581" s="51"/>
      <c r="AK581" s="51"/>
      <c r="AL581" s="51"/>
      <c r="AM581" s="51"/>
      <c r="AN581" s="51"/>
      <c r="AO581" s="51"/>
      <c r="AP581" s="51"/>
      <c r="AQ581" s="51"/>
      <c r="AR581" s="51"/>
      <c r="AS581" s="51"/>
      <c r="AT581" s="51"/>
    </row>
    <row r="582" spans="28:46" x14ac:dyDescent="0.25">
      <c r="AB582" s="51"/>
      <c r="AC582" s="51"/>
      <c r="AD582" s="51"/>
      <c r="AE582" s="51"/>
      <c r="AF582" s="51"/>
      <c r="AG582" s="51"/>
      <c r="AH582" s="51"/>
      <c r="AI582" s="51"/>
      <c r="AJ582" s="51"/>
      <c r="AK582" s="51"/>
      <c r="AL582" s="51"/>
      <c r="AM582" s="51"/>
      <c r="AN582" s="51"/>
      <c r="AO582" s="51"/>
      <c r="AP582" s="51"/>
      <c r="AQ582" s="51"/>
      <c r="AR582" s="51"/>
      <c r="AS582" s="51"/>
      <c r="AT582" s="51"/>
    </row>
    <row r="583" spans="28:46" x14ac:dyDescent="0.25">
      <c r="AB583" s="51"/>
      <c r="AC583" s="51"/>
      <c r="AD583" s="51"/>
      <c r="AE583" s="51"/>
      <c r="AF583" s="51"/>
      <c r="AG583" s="51"/>
      <c r="AH583" s="51"/>
      <c r="AI583" s="51"/>
      <c r="AJ583" s="51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</row>
    <row r="584" spans="28:46" x14ac:dyDescent="0.25"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</row>
    <row r="585" spans="28:46" x14ac:dyDescent="0.25"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</row>
    <row r="586" spans="28:46" x14ac:dyDescent="0.25"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</row>
    <row r="587" spans="28:46" x14ac:dyDescent="0.25"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</row>
    <row r="588" spans="28:46" x14ac:dyDescent="0.25">
      <c r="AB588" s="51"/>
      <c r="AC588" s="51"/>
      <c r="AD588" s="51"/>
      <c r="AE588" s="51"/>
      <c r="AF588" s="51"/>
      <c r="AG588" s="51"/>
      <c r="AH588" s="51"/>
      <c r="AI588" s="51"/>
      <c r="AJ588" s="51"/>
      <c r="AK588" s="51"/>
      <c r="AL588" s="51"/>
      <c r="AM588" s="51"/>
      <c r="AN588" s="51"/>
      <c r="AO588" s="51"/>
      <c r="AP588" s="51"/>
      <c r="AQ588" s="51"/>
      <c r="AR588" s="51"/>
      <c r="AS588" s="51"/>
      <c r="AT588" s="51"/>
    </row>
    <row r="589" spans="28:46" x14ac:dyDescent="0.25">
      <c r="AB589" s="51"/>
      <c r="AC589" s="51"/>
      <c r="AD589" s="51"/>
      <c r="AE589" s="51"/>
      <c r="AF589" s="51"/>
      <c r="AG589" s="51"/>
      <c r="AH589" s="51"/>
      <c r="AI589" s="51"/>
      <c r="AJ589" s="51"/>
      <c r="AK589" s="51"/>
      <c r="AL589" s="51"/>
      <c r="AM589" s="51"/>
      <c r="AN589" s="51"/>
      <c r="AO589" s="51"/>
      <c r="AP589" s="51"/>
      <c r="AQ589" s="51"/>
      <c r="AR589" s="51"/>
      <c r="AS589" s="51"/>
      <c r="AT589" s="51"/>
    </row>
    <row r="590" spans="28:46" x14ac:dyDescent="0.25">
      <c r="AB590" s="51"/>
      <c r="AC590" s="51"/>
      <c r="AD590" s="51"/>
      <c r="AE590" s="51"/>
      <c r="AF590" s="51"/>
      <c r="AG590" s="51"/>
      <c r="AH590" s="51"/>
      <c r="AI590" s="51"/>
      <c r="AJ590" s="51"/>
      <c r="AK590" s="51"/>
      <c r="AL590" s="51"/>
      <c r="AM590" s="51"/>
      <c r="AN590" s="51"/>
      <c r="AO590" s="51"/>
      <c r="AP590" s="51"/>
      <c r="AQ590" s="51"/>
      <c r="AR590" s="51"/>
      <c r="AS590" s="51"/>
      <c r="AT590" s="51"/>
    </row>
    <row r="591" spans="28:46" x14ac:dyDescent="0.25">
      <c r="AB591" s="51"/>
      <c r="AC591" s="51"/>
      <c r="AD591" s="51"/>
      <c r="AE591" s="51"/>
      <c r="AF591" s="51"/>
      <c r="AG591" s="51"/>
      <c r="AH591" s="51"/>
      <c r="AI591" s="51"/>
      <c r="AJ591" s="51"/>
      <c r="AK591" s="51"/>
      <c r="AL591" s="51"/>
      <c r="AM591" s="51"/>
      <c r="AN591" s="51"/>
      <c r="AO591" s="51"/>
      <c r="AP591" s="51"/>
      <c r="AQ591" s="51"/>
      <c r="AR591" s="51"/>
      <c r="AS591" s="51"/>
      <c r="AT591" s="51"/>
    </row>
    <row r="592" spans="28:46" x14ac:dyDescent="0.25"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</row>
    <row r="593" spans="28:46" x14ac:dyDescent="0.25">
      <c r="AB593" s="51"/>
      <c r="AC593" s="51"/>
      <c r="AD593" s="51"/>
      <c r="AE593" s="51"/>
      <c r="AF593" s="51"/>
      <c r="AG593" s="51"/>
      <c r="AH593" s="51"/>
      <c r="AI593" s="51"/>
      <c r="AJ593" s="51"/>
      <c r="AK593" s="51"/>
      <c r="AL593" s="51"/>
      <c r="AM593" s="51"/>
      <c r="AN593" s="51"/>
      <c r="AO593" s="51"/>
      <c r="AP593" s="51"/>
      <c r="AQ593" s="51"/>
      <c r="AR593" s="51"/>
      <c r="AS593" s="51"/>
      <c r="AT593" s="51"/>
    </row>
    <row r="594" spans="28:46" x14ac:dyDescent="0.25">
      <c r="AB594" s="51"/>
      <c r="AC594" s="51"/>
      <c r="AD594" s="51"/>
      <c r="AE594" s="51"/>
      <c r="AF594" s="51"/>
      <c r="AG594" s="51"/>
      <c r="AH594" s="51"/>
      <c r="AI594" s="51"/>
      <c r="AJ594" s="51"/>
      <c r="AK594" s="51"/>
      <c r="AL594" s="51"/>
      <c r="AM594" s="51"/>
      <c r="AN594" s="51"/>
      <c r="AO594" s="51"/>
      <c r="AP594" s="51"/>
      <c r="AQ594" s="51"/>
      <c r="AR594" s="51"/>
      <c r="AS594" s="51"/>
      <c r="AT594" s="51"/>
    </row>
    <row r="595" spans="28:46" x14ac:dyDescent="0.25">
      <c r="AB595" s="51"/>
      <c r="AC595" s="51"/>
      <c r="AD595" s="51"/>
      <c r="AE595" s="51"/>
      <c r="AF595" s="51"/>
      <c r="AG595" s="51"/>
      <c r="AH595" s="51"/>
      <c r="AI595" s="51"/>
      <c r="AJ595" s="51"/>
      <c r="AK595" s="51"/>
      <c r="AL595" s="51"/>
      <c r="AM595" s="51"/>
      <c r="AN595" s="51"/>
      <c r="AO595" s="51"/>
      <c r="AP595" s="51"/>
      <c r="AQ595" s="51"/>
      <c r="AR595" s="51"/>
      <c r="AS595" s="51"/>
      <c r="AT595" s="51"/>
    </row>
    <row r="596" spans="28:46" x14ac:dyDescent="0.25">
      <c r="AB596" s="51"/>
      <c r="AC596" s="51"/>
      <c r="AD596" s="51"/>
      <c r="AE596" s="51"/>
      <c r="AF596" s="51"/>
      <c r="AG596" s="51"/>
      <c r="AH596" s="51"/>
      <c r="AI596" s="51"/>
      <c r="AJ596" s="51"/>
      <c r="AK596" s="51"/>
      <c r="AL596" s="51"/>
      <c r="AM596" s="51"/>
      <c r="AN596" s="51"/>
      <c r="AO596" s="51"/>
      <c r="AP596" s="51"/>
      <c r="AQ596" s="51"/>
      <c r="AR596" s="51"/>
      <c r="AS596" s="51"/>
      <c r="AT596" s="51"/>
    </row>
    <row r="597" spans="28:46" x14ac:dyDescent="0.25">
      <c r="AB597" s="51"/>
      <c r="AC597" s="51"/>
      <c r="AD597" s="51"/>
      <c r="AE597" s="51"/>
      <c r="AF597" s="51"/>
      <c r="AG597" s="51"/>
      <c r="AH597" s="51"/>
      <c r="AI597" s="51"/>
      <c r="AJ597" s="51"/>
      <c r="AK597" s="51"/>
      <c r="AL597" s="51"/>
      <c r="AM597" s="51"/>
      <c r="AN597" s="51"/>
      <c r="AO597" s="51"/>
      <c r="AP597" s="51"/>
      <c r="AQ597" s="51"/>
      <c r="AR597" s="51"/>
      <c r="AS597" s="51"/>
      <c r="AT597" s="51"/>
    </row>
    <row r="598" spans="28:46" x14ac:dyDescent="0.25">
      <c r="AB598" s="51"/>
      <c r="AC598" s="51"/>
      <c r="AD598" s="51"/>
      <c r="AE598" s="51"/>
      <c r="AF598" s="51"/>
      <c r="AG598" s="51"/>
      <c r="AH598" s="51"/>
      <c r="AI598" s="51"/>
      <c r="AJ598" s="51"/>
      <c r="AK598" s="51"/>
      <c r="AL598" s="51"/>
      <c r="AM598" s="51"/>
      <c r="AN598" s="51"/>
      <c r="AO598" s="51"/>
      <c r="AP598" s="51"/>
      <c r="AQ598" s="51"/>
      <c r="AR598" s="51"/>
      <c r="AS598" s="51"/>
      <c r="AT598" s="51"/>
    </row>
    <row r="599" spans="28:46" x14ac:dyDescent="0.25">
      <c r="AB599" s="51"/>
      <c r="AC599" s="51"/>
      <c r="AD599" s="51"/>
      <c r="AE599" s="51"/>
      <c r="AF599" s="51"/>
      <c r="AG599" s="51"/>
      <c r="AH599" s="51"/>
      <c r="AI599" s="51"/>
      <c r="AJ599" s="51"/>
      <c r="AK599" s="51"/>
      <c r="AL599" s="51"/>
      <c r="AM599" s="51"/>
      <c r="AN599" s="51"/>
      <c r="AO599" s="51"/>
      <c r="AP599" s="51"/>
      <c r="AQ599" s="51"/>
      <c r="AR599" s="51"/>
      <c r="AS599" s="51"/>
      <c r="AT599" s="51"/>
    </row>
    <row r="600" spans="28:46" x14ac:dyDescent="0.25">
      <c r="AB600" s="51"/>
      <c r="AC600" s="51"/>
      <c r="AD600" s="51"/>
      <c r="AE600" s="51"/>
      <c r="AF600" s="51"/>
      <c r="AG600" s="51"/>
      <c r="AH600" s="51"/>
      <c r="AI600" s="51"/>
      <c r="AJ600" s="51"/>
      <c r="AK600" s="51"/>
      <c r="AL600" s="51"/>
      <c r="AM600" s="51"/>
      <c r="AN600" s="51"/>
      <c r="AO600" s="51"/>
      <c r="AP600" s="51"/>
      <c r="AQ600" s="51"/>
      <c r="AR600" s="51"/>
      <c r="AS600" s="51"/>
      <c r="AT600" s="51"/>
    </row>
    <row r="601" spans="28:46" x14ac:dyDescent="0.25">
      <c r="AB601" s="51"/>
      <c r="AC601" s="51"/>
      <c r="AD601" s="51"/>
      <c r="AE601" s="51"/>
      <c r="AF601" s="51"/>
      <c r="AG601" s="51"/>
      <c r="AH601" s="51"/>
      <c r="AI601" s="51"/>
      <c r="AJ601" s="51"/>
      <c r="AK601" s="51"/>
      <c r="AL601" s="51"/>
      <c r="AM601" s="51"/>
      <c r="AN601" s="51"/>
      <c r="AO601" s="51"/>
      <c r="AP601" s="51"/>
      <c r="AQ601" s="51"/>
      <c r="AR601" s="51"/>
      <c r="AS601" s="51"/>
      <c r="AT601" s="51"/>
    </row>
    <row r="602" spans="28:46" x14ac:dyDescent="0.25">
      <c r="AB602" s="51"/>
      <c r="AC602" s="51"/>
      <c r="AD602" s="51"/>
      <c r="AE602" s="51"/>
      <c r="AF602" s="51"/>
      <c r="AG602" s="51"/>
      <c r="AH602" s="51"/>
      <c r="AI602" s="51"/>
      <c r="AJ602" s="51"/>
      <c r="AK602" s="51"/>
      <c r="AL602" s="51"/>
      <c r="AM602" s="51"/>
      <c r="AN602" s="51"/>
      <c r="AO602" s="51"/>
      <c r="AP602" s="51"/>
      <c r="AQ602" s="51"/>
      <c r="AR602" s="51"/>
      <c r="AS602" s="51"/>
      <c r="AT602" s="51"/>
    </row>
    <row r="603" spans="28:46" x14ac:dyDescent="0.25">
      <c r="AB603" s="51"/>
      <c r="AC603" s="51"/>
      <c r="AD603" s="51"/>
      <c r="AE603" s="51"/>
      <c r="AF603" s="51"/>
      <c r="AG603" s="51"/>
      <c r="AH603" s="51"/>
      <c r="AI603" s="51"/>
      <c r="AJ603" s="51"/>
      <c r="AK603" s="51"/>
      <c r="AL603" s="51"/>
      <c r="AM603" s="51"/>
      <c r="AN603" s="51"/>
      <c r="AO603" s="51"/>
      <c r="AP603" s="51"/>
      <c r="AQ603" s="51"/>
      <c r="AR603" s="51"/>
      <c r="AS603" s="51"/>
      <c r="AT603" s="51"/>
    </row>
    <row r="604" spans="28:46" x14ac:dyDescent="0.25">
      <c r="AB604" s="51"/>
      <c r="AC604" s="51"/>
      <c r="AD604" s="51"/>
      <c r="AE604" s="51"/>
      <c r="AF604" s="51"/>
      <c r="AG604" s="51"/>
      <c r="AH604" s="51"/>
      <c r="AI604" s="51"/>
      <c r="AJ604" s="51"/>
      <c r="AK604" s="51"/>
      <c r="AL604" s="51"/>
      <c r="AM604" s="51"/>
      <c r="AN604" s="51"/>
      <c r="AO604" s="51"/>
      <c r="AP604" s="51"/>
      <c r="AQ604" s="51"/>
      <c r="AR604" s="51"/>
      <c r="AS604" s="51"/>
      <c r="AT604" s="51"/>
    </row>
    <row r="605" spans="28:46" x14ac:dyDescent="0.25">
      <c r="AB605" s="51"/>
      <c r="AC605" s="51"/>
      <c r="AD605" s="51"/>
      <c r="AE605" s="51"/>
      <c r="AF605" s="51"/>
      <c r="AG605" s="51"/>
      <c r="AH605" s="51"/>
      <c r="AI605" s="51"/>
      <c r="AJ605" s="51"/>
      <c r="AK605" s="51"/>
      <c r="AL605" s="51"/>
      <c r="AM605" s="51"/>
      <c r="AN605" s="51"/>
      <c r="AO605" s="51"/>
      <c r="AP605" s="51"/>
      <c r="AQ605" s="51"/>
      <c r="AR605" s="51"/>
      <c r="AS605" s="51"/>
      <c r="AT605" s="51"/>
    </row>
    <row r="606" spans="28:46" x14ac:dyDescent="0.25">
      <c r="AB606" s="51"/>
      <c r="AC606" s="51"/>
      <c r="AD606" s="51"/>
      <c r="AE606" s="51"/>
      <c r="AF606" s="51"/>
      <c r="AG606" s="51"/>
      <c r="AH606" s="51"/>
      <c r="AI606" s="51"/>
      <c r="AJ606" s="51"/>
      <c r="AK606" s="51"/>
      <c r="AL606" s="51"/>
      <c r="AM606" s="51"/>
      <c r="AN606" s="51"/>
      <c r="AO606" s="51"/>
      <c r="AP606" s="51"/>
      <c r="AQ606" s="51"/>
      <c r="AR606" s="51"/>
      <c r="AS606" s="51"/>
      <c r="AT606" s="51"/>
    </row>
    <row r="607" spans="28:46" x14ac:dyDescent="0.25">
      <c r="AB607" s="51"/>
      <c r="AC607" s="51"/>
      <c r="AD607" s="51"/>
      <c r="AE607" s="51"/>
      <c r="AF607" s="51"/>
      <c r="AG607" s="51"/>
      <c r="AH607" s="51"/>
      <c r="AI607" s="51"/>
      <c r="AJ607" s="51"/>
      <c r="AK607" s="51"/>
      <c r="AL607" s="51"/>
      <c r="AM607" s="51"/>
      <c r="AN607" s="51"/>
      <c r="AO607" s="51"/>
      <c r="AP607" s="51"/>
      <c r="AQ607" s="51"/>
      <c r="AR607" s="51"/>
      <c r="AS607" s="51"/>
      <c r="AT607" s="51"/>
    </row>
    <row r="608" spans="28:46" x14ac:dyDescent="0.25">
      <c r="AB608" s="51"/>
      <c r="AC608" s="51"/>
      <c r="AD608" s="51"/>
      <c r="AE608" s="51"/>
      <c r="AF608" s="51"/>
      <c r="AG608" s="51"/>
      <c r="AH608" s="51"/>
      <c r="AI608" s="51"/>
      <c r="AJ608" s="51"/>
      <c r="AK608" s="51"/>
      <c r="AL608" s="51"/>
      <c r="AM608" s="51"/>
      <c r="AN608" s="51"/>
      <c r="AO608" s="51"/>
      <c r="AP608" s="51"/>
      <c r="AQ608" s="51"/>
      <c r="AR608" s="51"/>
      <c r="AS608" s="51"/>
      <c r="AT608" s="51"/>
    </row>
    <row r="609" spans="28:46" x14ac:dyDescent="0.25">
      <c r="AB609" s="51"/>
      <c r="AC609" s="51"/>
      <c r="AD609" s="51"/>
      <c r="AE609" s="51"/>
      <c r="AF609" s="51"/>
      <c r="AG609" s="51"/>
      <c r="AH609" s="51"/>
      <c r="AI609" s="51"/>
      <c r="AJ609" s="51"/>
      <c r="AK609" s="51"/>
      <c r="AL609" s="51"/>
      <c r="AM609" s="51"/>
      <c r="AN609" s="51"/>
      <c r="AO609" s="51"/>
      <c r="AP609" s="51"/>
      <c r="AQ609" s="51"/>
      <c r="AR609" s="51"/>
      <c r="AS609" s="51"/>
      <c r="AT609" s="51"/>
    </row>
    <row r="610" spans="28:46" x14ac:dyDescent="0.25"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  <c r="AP610" s="51"/>
      <c r="AQ610" s="51"/>
      <c r="AR610" s="51"/>
      <c r="AS610" s="51"/>
      <c r="AT610" s="51"/>
    </row>
    <row r="611" spans="28:46" x14ac:dyDescent="0.25">
      <c r="AB611" s="51"/>
      <c r="AC611" s="51"/>
      <c r="AD611" s="51"/>
      <c r="AE611" s="51"/>
      <c r="AF611" s="51"/>
      <c r="AG611" s="51"/>
      <c r="AH611" s="51"/>
      <c r="AI611" s="51"/>
      <c r="AJ611" s="51"/>
      <c r="AK611" s="51"/>
      <c r="AL611" s="51"/>
      <c r="AM611" s="51"/>
      <c r="AN611" s="51"/>
      <c r="AO611" s="51"/>
      <c r="AP611" s="51"/>
      <c r="AQ611" s="51"/>
      <c r="AR611" s="51"/>
      <c r="AS611" s="51"/>
      <c r="AT611" s="51"/>
    </row>
    <row r="612" spans="28:46" x14ac:dyDescent="0.25">
      <c r="AB612" s="51"/>
      <c r="AC612" s="51"/>
      <c r="AD612" s="51"/>
      <c r="AE612" s="51"/>
      <c r="AF612" s="51"/>
      <c r="AG612" s="51"/>
      <c r="AH612" s="51"/>
      <c r="AI612" s="51"/>
      <c r="AJ612" s="51"/>
      <c r="AK612" s="51"/>
      <c r="AL612" s="51"/>
      <c r="AM612" s="51"/>
      <c r="AN612" s="51"/>
      <c r="AO612" s="51"/>
      <c r="AP612" s="51"/>
      <c r="AQ612" s="51"/>
      <c r="AR612" s="51"/>
      <c r="AS612" s="51"/>
      <c r="AT612" s="51"/>
    </row>
    <row r="613" spans="28:46" x14ac:dyDescent="0.25">
      <c r="AB613" s="51"/>
      <c r="AC613" s="51"/>
      <c r="AD613" s="51"/>
      <c r="AE613" s="51"/>
      <c r="AF613" s="51"/>
      <c r="AG613" s="51"/>
      <c r="AH613" s="51"/>
      <c r="AI613" s="51"/>
      <c r="AJ613" s="51"/>
      <c r="AK613" s="51"/>
      <c r="AL613" s="51"/>
      <c r="AM613" s="51"/>
      <c r="AN613" s="51"/>
      <c r="AO613" s="51"/>
      <c r="AP613" s="51"/>
      <c r="AQ613" s="51"/>
      <c r="AR613" s="51"/>
      <c r="AS613" s="51"/>
      <c r="AT613" s="51"/>
    </row>
    <row r="614" spans="28:46" x14ac:dyDescent="0.25">
      <c r="AB614" s="51"/>
      <c r="AC614" s="51"/>
      <c r="AD614" s="51"/>
      <c r="AE614" s="51"/>
      <c r="AF614" s="51"/>
      <c r="AG614" s="51"/>
      <c r="AH614" s="51"/>
      <c r="AI614" s="51"/>
      <c r="AJ614" s="51"/>
      <c r="AK614" s="51"/>
      <c r="AL614" s="51"/>
      <c r="AM614" s="51"/>
      <c r="AN614" s="51"/>
      <c r="AO614" s="51"/>
      <c r="AP614" s="51"/>
      <c r="AQ614" s="51"/>
      <c r="AR614" s="51"/>
      <c r="AS614" s="51"/>
      <c r="AT614" s="51"/>
    </row>
    <row r="615" spans="28:46" x14ac:dyDescent="0.25">
      <c r="AB615" s="51"/>
      <c r="AC615" s="51"/>
      <c r="AD615" s="51"/>
      <c r="AE615" s="51"/>
      <c r="AF615" s="51"/>
      <c r="AG615" s="51"/>
      <c r="AH615" s="51"/>
      <c r="AI615" s="51"/>
      <c r="AJ615" s="51"/>
      <c r="AK615" s="51"/>
      <c r="AL615" s="51"/>
      <c r="AM615" s="51"/>
      <c r="AN615" s="51"/>
      <c r="AO615" s="51"/>
      <c r="AP615" s="51"/>
      <c r="AQ615" s="51"/>
      <c r="AR615" s="51"/>
      <c r="AS615" s="51"/>
      <c r="AT615" s="51"/>
    </row>
    <row r="616" spans="28:46" x14ac:dyDescent="0.25">
      <c r="AB616" s="51"/>
      <c r="AC616" s="51"/>
      <c r="AD616" s="51"/>
      <c r="AE616" s="51"/>
      <c r="AF616" s="51"/>
      <c r="AG616" s="51"/>
      <c r="AH616" s="51"/>
      <c r="AI616" s="51"/>
      <c r="AJ616" s="51"/>
      <c r="AK616" s="51"/>
      <c r="AL616" s="51"/>
      <c r="AM616" s="51"/>
      <c r="AN616" s="51"/>
      <c r="AO616" s="51"/>
      <c r="AP616" s="51"/>
      <c r="AQ616" s="51"/>
      <c r="AR616" s="51"/>
      <c r="AS616" s="51"/>
      <c r="AT616" s="51"/>
    </row>
    <row r="617" spans="28:46" x14ac:dyDescent="0.25">
      <c r="AB617" s="51"/>
      <c r="AC617" s="51"/>
      <c r="AD617" s="51"/>
      <c r="AE617" s="51"/>
      <c r="AF617" s="51"/>
      <c r="AG617" s="51"/>
      <c r="AH617" s="51"/>
      <c r="AI617" s="51"/>
      <c r="AJ617" s="51"/>
      <c r="AK617" s="51"/>
      <c r="AL617" s="51"/>
      <c r="AM617" s="51"/>
      <c r="AN617" s="51"/>
      <c r="AO617" s="51"/>
      <c r="AP617" s="51"/>
      <c r="AQ617" s="51"/>
      <c r="AR617" s="51"/>
      <c r="AS617" s="51"/>
      <c r="AT617" s="51"/>
    </row>
    <row r="618" spans="28:46" x14ac:dyDescent="0.25">
      <c r="AB618" s="51"/>
      <c r="AC618" s="51"/>
      <c r="AD618" s="51"/>
      <c r="AE618" s="51"/>
      <c r="AF618" s="51"/>
      <c r="AG618" s="51"/>
      <c r="AH618" s="51"/>
      <c r="AI618" s="51"/>
      <c r="AJ618" s="51"/>
      <c r="AK618" s="51"/>
      <c r="AL618" s="51"/>
      <c r="AM618" s="51"/>
      <c r="AN618" s="51"/>
      <c r="AO618" s="51"/>
      <c r="AP618" s="51"/>
      <c r="AQ618" s="51"/>
      <c r="AR618" s="51"/>
      <c r="AS618" s="51"/>
      <c r="AT618" s="51"/>
    </row>
    <row r="619" spans="28:46" x14ac:dyDescent="0.25">
      <c r="AB619" s="51"/>
      <c r="AC619" s="51"/>
      <c r="AD619" s="51"/>
      <c r="AE619" s="51"/>
      <c r="AF619" s="51"/>
      <c r="AG619" s="51"/>
      <c r="AH619" s="51"/>
      <c r="AI619" s="51"/>
      <c r="AJ619" s="51"/>
      <c r="AK619" s="51"/>
      <c r="AL619" s="51"/>
      <c r="AM619" s="51"/>
      <c r="AN619" s="51"/>
      <c r="AO619" s="51"/>
      <c r="AP619" s="51"/>
      <c r="AQ619" s="51"/>
      <c r="AR619" s="51"/>
      <c r="AS619" s="51"/>
      <c r="AT619" s="51"/>
    </row>
    <row r="620" spans="28:46" x14ac:dyDescent="0.25">
      <c r="AB620" s="51"/>
      <c r="AC620" s="51"/>
      <c r="AD620" s="51"/>
      <c r="AE620" s="51"/>
      <c r="AF620" s="51"/>
      <c r="AG620" s="51"/>
      <c r="AH620" s="51"/>
      <c r="AI620" s="51"/>
      <c r="AJ620" s="51"/>
      <c r="AK620" s="51"/>
      <c r="AL620" s="51"/>
      <c r="AM620" s="51"/>
      <c r="AN620" s="51"/>
      <c r="AO620" s="51"/>
      <c r="AP620" s="51"/>
      <c r="AQ620" s="51"/>
      <c r="AR620" s="51"/>
      <c r="AS620" s="51"/>
      <c r="AT620" s="51"/>
    </row>
    <row r="621" spans="28:46" x14ac:dyDescent="0.25">
      <c r="AB621" s="51"/>
      <c r="AC621" s="51"/>
      <c r="AD621" s="51"/>
      <c r="AE621" s="51"/>
      <c r="AF621" s="51"/>
      <c r="AG621" s="51"/>
      <c r="AH621" s="51"/>
      <c r="AI621" s="51"/>
      <c r="AJ621" s="51"/>
      <c r="AK621" s="51"/>
      <c r="AL621" s="51"/>
      <c r="AM621" s="51"/>
      <c r="AN621" s="51"/>
      <c r="AO621" s="51"/>
      <c r="AP621" s="51"/>
      <c r="AQ621" s="51"/>
      <c r="AR621" s="51"/>
      <c r="AS621" s="51"/>
      <c r="AT621" s="51"/>
    </row>
    <row r="622" spans="28:46" x14ac:dyDescent="0.25">
      <c r="AB622" s="51"/>
      <c r="AC622" s="51"/>
      <c r="AD622" s="51"/>
      <c r="AE622" s="51"/>
      <c r="AF622" s="51"/>
      <c r="AG622" s="51"/>
      <c r="AH622" s="51"/>
      <c r="AI622" s="51"/>
      <c r="AJ622" s="51"/>
      <c r="AK622" s="51"/>
      <c r="AL622" s="51"/>
      <c r="AM622" s="51"/>
      <c r="AN622" s="51"/>
      <c r="AO622" s="51"/>
      <c r="AP622" s="51"/>
      <c r="AQ622" s="51"/>
      <c r="AR622" s="51"/>
      <c r="AS622" s="51"/>
      <c r="AT622" s="51"/>
    </row>
    <row r="623" spans="28:46" x14ac:dyDescent="0.25">
      <c r="AB623" s="51"/>
      <c r="AC623" s="51"/>
      <c r="AD623" s="51"/>
      <c r="AE623" s="51"/>
      <c r="AF623" s="51"/>
      <c r="AG623" s="51"/>
      <c r="AH623" s="51"/>
      <c r="AI623" s="51"/>
      <c r="AJ623" s="51"/>
      <c r="AK623" s="51"/>
      <c r="AL623" s="51"/>
      <c r="AM623" s="51"/>
      <c r="AN623" s="51"/>
      <c r="AO623" s="51"/>
      <c r="AP623" s="51"/>
      <c r="AQ623" s="51"/>
      <c r="AR623" s="51"/>
      <c r="AS623" s="51"/>
      <c r="AT623" s="51"/>
    </row>
    <row r="624" spans="28:46" x14ac:dyDescent="0.25">
      <c r="AB624" s="51"/>
      <c r="AC624" s="51"/>
      <c r="AD624" s="51"/>
      <c r="AE624" s="51"/>
      <c r="AF624" s="51"/>
      <c r="AG624" s="51"/>
      <c r="AH624" s="51"/>
      <c r="AI624" s="51"/>
      <c r="AJ624" s="51"/>
      <c r="AK624" s="51"/>
      <c r="AL624" s="51"/>
      <c r="AM624" s="51"/>
      <c r="AN624" s="51"/>
      <c r="AO624" s="51"/>
      <c r="AP624" s="51"/>
      <c r="AQ624" s="51"/>
      <c r="AR624" s="51"/>
      <c r="AS624" s="51"/>
      <c r="AT624" s="51"/>
    </row>
    <row r="625" spans="28:46" x14ac:dyDescent="0.25">
      <c r="AB625" s="51"/>
      <c r="AC625" s="51"/>
      <c r="AD625" s="51"/>
      <c r="AE625" s="51"/>
      <c r="AF625" s="51"/>
      <c r="AG625" s="51"/>
      <c r="AH625" s="51"/>
      <c r="AI625" s="51"/>
      <c r="AJ625" s="51"/>
      <c r="AK625" s="51"/>
      <c r="AL625" s="51"/>
      <c r="AM625" s="51"/>
      <c r="AN625" s="51"/>
      <c r="AO625" s="51"/>
      <c r="AP625" s="51"/>
      <c r="AQ625" s="51"/>
      <c r="AR625" s="51"/>
      <c r="AS625" s="51"/>
      <c r="AT625" s="51"/>
    </row>
    <row r="626" spans="28:46" x14ac:dyDescent="0.25">
      <c r="AB626" s="51"/>
      <c r="AC626" s="51"/>
      <c r="AD626" s="51"/>
      <c r="AE626" s="51"/>
      <c r="AF626" s="51"/>
      <c r="AG626" s="51"/>
      <c r="AH626" s="51"/>
      <c r="AI626" s="51"/>
      <c r="AJ626" s="51"/>
      <c r="AK626" s="51"/>
      <c r="AL626" s="51"/>
      <c r="AM626" s="51"/>
      <c r="AN626" s="51"/>
      <c r="AO626" s="51"/>
      <c r="AP626" s="51"/>
      <c r="AQ626" s="51"/>
      <c r="AR626" s="51"/>
      <c r="AS626" s="51"/>
      <c r="AT626" s="51"/>
    </row>
    <row r="627" spans="28:46" x14ac:dyDescent="0.25">
      <c r="AB627" s="51"/>
      <c r="AC627" s="51"/>
      <c r="AD627" s="51"/>
      <c r="AE627" s="51"/>
      <c r="AF627" s="51"/>
      <c r="AG627" s="51"/>
      <c r="AH627" s="51"/>
      <c r="AI627" s="51"/>
      <c r="AJ627" s="51"/>
      <c r="AK627" s="51"/>
      <c r="AL627" s="51"/>
      <c r="AM627" s="51"/>
      <c r="AN627" s="51"/>
      <c r="AO627" s="51"/>
      <c r="AP627" s="51"/>
      <c r="AQ627" s="51"/>
      <c r="AR627" s="51"/>
      <c r="AS627" s="51"/>
      <c r="AT627" s="51"/>
    </row>
    <row r="628" spans="28:46" x14ac:dyDescent="0.25">
      <c r="AB628" s="51"/>
      <c r="AC628" s="51"/>
      <c r="AD628" s="51"/>
      <c r="AE628" s="51"/>
      <c r="AF628" s="51"/>
      <c r="AG628" s="51"/>
      <c r="AH628" s="51"/>
      <c r="AI628" s="51"/>
      <c r="AJ628" s="51"/>
      <c r="AK628" s="51"/>
      <c r="AL628" s="51"/>
      <c r="AM628" s="51"/>
      <c r="AN628" s="51"/>
      <c r="AO628" s="51"/>
      <c r="AP628" s="51"/>
      <c r="AQ628" s="51"/>
      <c r="AR628" s="51"/>
      <c r="AS628" s="51"/>
      <c r="AT628" s="51"/>
    </row>
    <row r="629" spans="28:46" x14ac:dyDescent="0.25"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</row>
    <row r="630" spans="28:46" x14ac:dyDescent="0.25">
      <c r="AB630" s="51"/>
      <c r="AC630" s="51"/>
      <c r="AD630" s="51"/>
      <c r="AE630" s="51"/>
      <c r="AF630" s="51"/>
      <c r="AG630" s="51"/>
      <c r="AH630" s="51"/>
      <c r="AI630" s="51"/>
      <c r="AJ630" s="51"/>
      <c r="AK630" s="51"/>
      <c r="AL630" s="51"/>
      <c r="AM630" s="51"/>
      <c r="AN630" s="51"/>
      <c r="AO630" s="51"/>
      <c r="AP630" s="51"/>
      <c r="AQ630" s="51"/>
      <c r="AR630" s="51"/>
      <c r="AS630" s="51"/>
      <c r="AT630" s="51"/>
    </row>
    <row r="631" spans="28:46" x14ac:dyDescent="0.25">
      <c r="AB631" s="51"/>
      <c r="AC631" s="51"/>
      <c r="AD631" s="51"/>
      <c r="AE631" s="51"/>
      <c r="AF631" s="51"/>
      <c r="AG631" s="51"/>
      <c r="AH631" s="51"/>
      <c r="AI631" s="51"/>
      <c r="AJ631" s="51"/>
      <c r="AK631" s="51"/>
      <c r="AL631" s="51"/>
      <c r="AM631" s="51"/>
      <c r="AN631" s="51"/>
      <c r="AO631" s="51"/>
      <c r="AP631" s="51"/>
      <c r="AQ631" s="51"/>
      <c r="AR631" s="51"/>
      <c r="AS631" s="51"/>
      <c r="AT631" s="51"/>
    </row>
    <row r="632" spans="28:46" x14ac:dyDescent="0.25">
      <c r="AB632" s="51"/>
      <c r="AC632" s="51"/>
      <c r="AD632" s="51"/>
      <c r="AE632" s="51"/>
      <c r="AF632" s="51"/>
      <c r="AG632" s="51"/>
      <c r="AH632" s="51"/>
      <c r="AI632" s="51"/>
      <c r="AJ632" s="51"/>
      <c r="AK632" s="51"/>
      <c r="AL632" s="51"/>
      <c r="AM632" s="51"/>
      <c r="AN632" s="51"/>
      <c r="AO632" s="51"/>
      <c r="AP632" s="51"/>
      <c r="AQ632" s="51"/>
      <c r="AR632" s="51"/>
      <c r="AS632" s="51"/>
      <c r="AT632" s="51"/>
    </row>
    <row r="633" spans="28:46" x14ac:dyDescent="0.25">
      <c r="AB633" s="51"/>
      <c r="AC633" s="51"/>
      <c r="AD633" s="51"/>
      <c r="AE633" s="51"/>
      <c r="AF633" s="51"/>
      <c r="AG633" s="51"/>
      <c r="AH633" s="51"/>
      <c r="AI633" s="51"/>
      <c r="AJ633" s="51"/>
      <c r="AK633" s="51"/>
      <c r="AL633" s="51"/>
      <c r="AM633" s="51"/>
      <c r="AN633" s="51"/>
      <c r="AO633" s="51"/>
      <c r="AP633" s="51"/>
      <c r="AQ633" s="51"/>
      <c r="AR633" s="51"/>
      <c r="AS633" s="51"/>
      <c r="AT633" s="51"/>
    </row>
    <row r="634" spans="28:46" x14ac:dyDescent="0.25">
      <c r="AB634" s="51"/>
      <c r="AC634" s="51"/>
      <c r="AD634" s="51"/>
      <c r="AE634" s="51"/>
      <c r="AF634" s="51"/>
      <c r="AG634" s="51"/>
      <c r="AH634" s="51"/>
      <c r="AI634" s="51"/>
      <c r="AJ634" s="51"/>
      <c r="AK634" s="51"/>
      <c r="AL634" s="51"/>
      <c r="AM634" s="51"/>
      <c r="AN634" s="51"/>
      <c r="AO634" s="51"/>
      <c r="AP634" s="51"/>
      <c r="AQ634" s="51"/>
      <c r="AR634" s="51"/>
      <c r="AS634" s="51"/>
      <c r="AT634" s="51"/>
    </row>
    <row r="635" spans="28:46" x14ac:dyDescent="0.25">
      <c r="AB635" s="51"/>
      <c r="AC635" s="51"/>
      <c r="AD635" s="51"/>
      <c r="AE635" s="51"/>
      <c r="AF635" s="51"/>
      <c r="AG635" s="51"/>
      <c r="AH635" s="51"/>
      <c r="AI635" s="51"/>
      <c r="AJ635" s="51"/>
      <c r="AK635" s="51"/>
      <c r="AL635" s="51"/>
      <c r="AM635" s="51"/>
      <c r="AN635" s="51"/>
      <c r="AO635" s="51"/>
      <c r="AP635" s="51"/>
      <c r="AQ635" s="51"/>
      <c r="AR635" s="51"/>
      <c r="AS635" s="51"/>
      <c r="AT635" s="51"/>
    </row>
    <row r="636" spans="28:46" x14ac:dyDescent="0.25">
      <c r="AB636" s="51"/>
      <c r="AC636" s="51"/>
      <c r="AD636" s="51"/>
      <c r="AE636" s="51"/>
      <c r="AF636" s="51"/>
      <c r="AG636" s="51"/>
      <c r="AH636" s="51"/>
      <c r="AI636" s="51"/>
      <c r="AJ636" s="51"/>
      <c r="AK636" s="51"/>
      <c r="AL636" s="51"/>
      <c r="AM636" s="51"/>
      <c r="AN636" s="51"/>
      <c r="AO636" s="51"/>
      <c r="AP636" s="51"/>
      <c r="AQ636" s="51"/>
      <c r="AR636" s="51"/>
      <c r="AS636" s="51"/>
      <c r="AT636" s="51"/>
    </row>
    <row r="637" spans="28:46" x14ac:dyDescent="0.25">
      <c r="AB637" s="51"/>
      <c r="AC637" s="51"/>
      <c r="AD637" s="51"/>
      <c r="AE637" s="51"/>
      <c r="AF637" s="51"/>
      <c r="AG637" s="51"/>
      <c r="AH637" s="51"/>
      <c r="AI637" s="51"/>
      <c r="AJ637" s="51"/>
      <c r="AK637" s="51"/>
      <c r="AL637" s="51"/>
      <c r="AM637" s="51"/>
      <c r="AN637" s="51"/>
      <c r="AO637" s="51"/>
      <c r="AP637" s="51"/>
      <c r="AQ637" s="51"/>
      <c r="AR637" s="51"/>
      <c r="AS637" s="51"/>
      <c r="AT637" s="51"/>
    </row>
    <row r="638" spans="28:46" x14ac:dyDescent="0.25"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51"/>
      <c r="AP638" s="51"/>
      <c r="AQ638" s="51"/>
      <c r="AR638" s="51"/>
      <c r="AS638" s="51"/>
      <c r="AT638" s="51"/>
    </row>
    <row r="639" spans="28:46" x14ac:dyDescent="0.25"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  <c r="AT639" s="51"/>
    </row>
    <row r="640" spans="28:46" x14ac:dyDescent="0.25"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  <c r="AT640" s="51"/>
    </row>
    <row r="641" spans="28:46" x14ac:dyDescent="0.25"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  <c r="AT641" s="51"/>
    </row>
    <row r="642" spans="28:46" x14ac:dyDescent="0.25"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  <c r="AT642" s="51"/>
    </row>
    <row r="643" spans="28:46" x14ac:dyDescent="0.25"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</row>
    <row r="644" spans="28:46" x14ac:dyDescent="0.25"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</row>
    <row r="645" spans="28:46" x14ac:dyDescent="0.25">
      <c r="AB645" s="51"/>
      <c r="AC645" s="51"/>
      <c r="AD645" s="51"/>
      <c r="AE645" s="51"/>
      <c r="AF645" s="51"/>
      <c r="AG645" s="51"/>
      <c r="AH645" s="51"/>
      <c r="AI645" s="51"/>
      <c r="AJ645" s="51"/>
      <c r="AK645" s="51"/>
      <c r="AL645" s="51"/>
      <c r="AM645" s="51"/>
      <c r="AN645" s="51"/>
      <c r="AO645" s="51"/>
      <c r="AP645" s="51"/>
      <c r="AQ645" s="51"/>
      <c r="AR645" s="51"/>
      <c r="AS645" s="51"/>
      <c r="AT645" s="51"/>
    </row>
    <row r="646" spans="28:46" x14ac:dyDescent="0.25">
      <c r="AB646" s="51"/>
      <c r="AC646" s="51"/>
      <c r="AD646" s="51"/>
      <c r="AE646" s="51"/>
      <c r="AF646" s="51"/>
      <c r="AG646" s="51"/>
      <c r="AH646" s="51"/>
      <c r="AI646" s="51"/>
      <c r="AJ646" s="51"/>
      <c r="AK646" s="51"/>
      <c r="AL646" s="51"/>
      <c r="AM646" s="51"/>
      <c r="AN646" s="51"/>
      <c r="AO646" s="51"/>
      <c r="AP646" s="51"/>
      <c r="AQ646" s="51"/>
      <c r="AR646" s="51"/>
      <c r="AS646" s="51"/>
      <c r="AT646" s="51"/>
    </row>
    <row r="647" spans="28:46" x14ac:dyDescent="0.25">
      <c r="AB647" s="51"/>
      <c r="AC647" s="51"/>
      <c r="AD647" s="51"/>
      <c r="AE647" s="51"/>
      <c r="AF647" s="51"/>
      <c r="AG647" s="51"/>
      <c r="AH647" s="51"/>
      <c r="AI647" s="51"/>
      <c r="AJ647" s="51"/>
      <c r="AK647" s="51"/>
      <c r="AL647" s="51"/>
      <c r="AM647" s="51"/>
      <c r="AN647" s="51"/>
      <c r="AO647" s="51"/>
      <c r="AP647" s="51"/>
      <c r="AQ647" s="51"/>
      <c r="AR647" s="51"/>
      <c r="AS647" s="51"/>
      <c r="AT647" s="51"/>
    </row>
    <row r="648" spans="28:46" x14ac:dyDescent="0.25">
      <c r="AB648" s="51"/>
      <c r="AC648" s="51"/>
      <c r="AD648" s="51"/>
      <c r="AE648" s="51"/>
      <c r="AF648" s="51"/>
      <c r="AG648" s="51"/>
      <c r="AH648" s="51"/>
      <c r="AI648" s="51"/>
      <c r="AJ648" s="51"/>
      <c r="AK648" s="51"/>
      <c r="AL648" s="51"/>
      <c r="AM648" s="51"/>
      <c r="AN648" s="51"/>
      <c r="AO648" s="51"/>
      <c r="AP648" s="51"/>
      <c r="AQ648" s="51"/>
      <c r="AR648" s="51"/>
      <c r="AS648" s="51"/>
      <c r="AT648" s="51"/>
    </row>
    <row r="649" spans="28:46" x14ac:dyDescent="0.25">
      <c r="AB649" s="51"/>
      <c r="AC649" s="51"/>
      <c r="AD649" s="51"/>
      <c r="AE649" s="51"/>
      <c r="AF649" s="51"/>
      <c r="AG649" s="51"/>
      <c r="AH649" s="51"/>
      <c r="AI649" s="51"/>
      <c r="AJ649" s="51"/>
      <c r="AK649" s="51"/>
      <c r="AL649" s="51"/>
      <c r="AM649" s="51"/>
      <c r="AN649" s="51"/>
      <c r="AO649" s="51"/>
      <c r="AP649" s="51"/>
      <c r="AQ649" s="51"/>
      <c r="AR649" s="51"/>
      <c r="AS649" s="51"/>
      <c r="AT649" s="51"/>
    </row>
    <row r="650" spans="28:46" x14ac:dyDescent="0.25">
      <c r="AB650" s="51"/>
      <c r="AC650" s="51"/>
      <c r="AD650" s="51"/>
      <c r="AE650" s="51"/>
      <c r="AF650" s="51"/>
      <c r="AG650" s="51"/>
      <c r="AH650" s="51"/>
      <c r="AI650" s="51"/>
      <c r="AJ650" s="51"/>
      <c r="AK650" s="51"/>
      <c r="AL650" s="51"/>
      <c r="AM650" s="51"/>
      <c r="AN650" s="51"/>
      <c r="AO650" s="51"/>
      <c r="AP650" s="51"/>
      <c r="AQ650" s="51"/>
      <c r="AR650" s="51"/>
      <c r="AS650" s="51"/>
      <c r="AT650" s="51"/>
    </row>
    <row r="651" spans="28:46" x14ac:dyDescent="0.25">
      <c r="AB651" s="51"/>
      <c r="AC651" s="51"/>
      <c r="AD651" s="51"/>
      <c r="AE651" s="51"/>
      <c r="AF651" s="51"/>
      <c r="AG651" s="51"/>
      <c r="AH651" s="51"/>
      <c r="AI651" s="51"/>
      <c r="AJ651" s="51"/>
      <c r="AK651" s="51"/>
      <c r="AL651" s="51"/>
      <c r="AM651" s="51"/>
      <c r="AN651" s="51"/>
      <c r="AO651" s="51"/>
      <c r="AP651" s="51"/>
      <c r="AQ651" s="51"/>
      <c r="AR651" s="51"/>
      <c r="AS651" s="51"/>
      <c r="AT651" s="51"/>
    </row>
    <row r="652" spans="28:46" x14ac:dyDescent="0.25">
      <c r="AB652" s="51"/>
      <c r="AC652" s="51"/>
      <c r="AD652" s="51"/>
      <c r="AE652" s="51"/>
      <c r="AF652" s="51"/>
      <c r="AG652" s="51"/>
      <c r="AH652" s="51"/>
      <c r="AI652" s="51"/>
      <c r="AJ652" s="51"/>
      <c r="AK652" s="51"/>
      <c r="AL652" s="51"/>
      <c r="AM652" s="51"/>
      <c r="AN652" s="51"/>
      <c r="AO652" s="51"/>
      <c r="AP652" s="51"/>
      <c r="AQ652" s="51"/>
      <c r="AR652" s="51"/>
      <c r="AS652" s="51"/>
      <c r="AT652" s="51"/>
    </row>
    <row r="653" spans="28:46" x14ac:dyDescent="0.25">
      <c r="AB653" s="51"/>
      <c r="AC653" s="51"/>
      <c r="AD653" s="51"/>
      <c r="AE653" s="51"/>
      <c r="AF653" s="51"/>
      <c r="AG653" s="51"/>
      <c r="AH653" s="51"/>
      <c r="AI653" s="51"/>
      <c r="AJ653" s="51"/>
      <c r="AK653" s="51"/>
      <c r="AL653" s="51"/>
      <c r="AM653" s="51"/>
      <c r="AN653" s="51"/>
      <c r="AO653" s="51"/>
      <c r="AP653" s="51"/>
      <c r="AQ653" s="51"/>
      <c r="AR653" s="51"/>
      <c r="AS653" s="51"/>
      <c r="AT653" s="51"/>
    </row>
    <row r="654" spans="28:46" x14ac:dyDescent="0.25">
      <c r="AB654" s="51"/>
      <c r="AC654" s="51"/>
      <c r="AD654" s="51"/>
      <c r="AE654" s="51"/>
      <c r="AF654" s="51"/>
      <c r="AG654" s="51"/>
      <c r="AH654" s="51"/>
      <c r="AI654" s="51"/>
      <c r="AJ654" s="51"/>
      <c r="AK654" s="51"/>
      <c r="AL654" s="51"/>
      <c r="AM654" s="51"/>
      <c r="AN654" s="51"/>
      <c r="AO654" s="51"/>
      <c r="AP654" s="51"/>
      <c r="AQ654" s="51"/>
      <c r="AR654" s="51"/>
      <c r="AS654" s="51"/>
      <c r="AT654" s="51"/>
    </row>
    <row r="655" spans="28:46" x14ac:dyDescent="0.25">
      <c r="AB655" s="51"/>
      <c r="AC655" s="51"/>
      <c r="AD655" s="51"/>
      <c r="AE655" s="51"/>
      <c r="AF655" s="51"/>
      <c r="AG655" s="51"/>
      <c r="AH655" s="51"/>
      <c r="AI655" s="51"/>
      <c r="AJ655" s="51"/>
      <c r="AK655" s="51"/>
      <c r="AL655" s="51"/>
      <c r="AM655" s="51"/>
      <c r="AN655" s="51"/>
      <c r="AO655" s="51"/>
      <c r="AP655" s="51"/>
      <c r="AQ655" s="51"/>
      <c r="AR655" s="51"/>
      <c r="AS655" s="51"/>
      <c r="AT655" s="51"/>
    </row>
    <row r="656" spans="28:46" x14ac:dyDescent="0.25">
      <c r="AB656" s="51"/>
      <c r="AC656" s="51"/>
      <c r="AD656" s="51"/>
      <c r="AE656" s="51"/>
      <c r="AF656" s="51"/>
      <c r="AG656" s="51"/>
      <c r="AH656" s="51"/>
      <c r="AI656" s="51"/>
      <c r="AJ656" s="51"/>
      <c r="AK656" s="51"/>
      <c r="AL656" s="51"/>
      <c r="AM656" s="51"/>
      <c r="AN656" s="51"/>
      <c r="AO656" s="51"/>
      <c r="AP656" s="51"/>
      <c r="AQ656" s="51"/>
      <c r="AR656" s="51"/>
      <c r="AS656" s="51"/>
      <c r="AT656" s="51"/>
    </row>
    <row r="657" spans="28:46" x14ac:dyDescent="0.25">
      <c r="AB657" s="51"/>
      <c r="AC657" s="51"/>
      <c r="AD657" s="51"/>
      <c r="AE657" s="51"/>
      <c r="AF657" s="51"/>
      <c r="AG657" s="51"/>
      <c r="AH657" s="51"/>
      <c r="AI657" s="51"/>
      <c r="AJ657" s="51"/>
      <c r="AK657" s="51"/>
      <c r="AL657" s="51"/>
      <c r="AM657" s="51"/>
      <c r="AN657" s="51"/>
      <c r="AO657" s="51"/>
      <c r="AP657" s="51"/>
      <c r="AQ657" s="51"/>
      <c r="AR657" s="51"/>
      <c r="AS657" s="51"/>
      <c r="AT657" s="51"/>
    </row>
    <row r="658" spans="28:46" x14ac:dyDescent="0.25">
      <c r="AB658" s="51"/>
      <c r="AC658" s="51"/>
      <c r="AD658" s="51"/>
      <c r="AE658" s="51"/>
      <c r="AF658" s="51"/>
      <c r="AG658" s="51"/>
      <c r="AH658" s="51"/>
      <c r="AI658" s="51"/>
      <c r="AJ658" s="51"/>
      <c r="AK658" s="51"/>
      <c r="AL658" s="51"/>
      <c r="AM658" s="51"/>
      <c r="AN658" s="51"/>
      <c r="AO658" s="51"/>
      <c r="AP658" s="51"/>
      <c r="AQ658" s="51"/>
      <c r="AR658" s="51"/>
      <c r="AS658" s="51"/>
      <c r="AT658" s="51"/>
    </row>
    <row r="659" spans="28:46" x14ac:dyDescent="0.25">
      <c r="AB659" s="51"/>
      <c r="AC659" s="51"/>
      <c r="AD659" s="51"/>
      <c r="AE659" s="51"/>
      <c r="AF659" s="51"/>
      <c r="AG659" s="51"/>
      <c r="AH659" s="51"/>
      <c r="AI659" s="51"/>
      <c r="AJ659" s="51"/>
      <c r="AK659" s="51"/>
      <c r="AL659" s="51"/>
      <c r="AM659" s="51"/>
      <c r="AN659" s="51"/>
      <c r="AO659" s="51"/>
      <c r="AP659" s="51"/>
      <c r="AQ659" s="51"/>
      <c r="AR659" s="51"/>
      <c r="AS659" s="51"/>
      <c r="AT659" s="51"/>
    </row>
    <row r="660" spans="28:46" x14ac:dyDescent="0.25">
      <c r="AB660" s="51"/>
      <c r="AC660" s="51"/>
      <c r="AD660" s="51"/>
      <c r="AE660" s="51"/>
      <c r="AF660" s="51"/>
      <c r="AG660" s="51"/>
      <c r="AH660" s="51"/>
      <c r="AI660" s="51"/>
      <c r="AJ660" s="51"/>
      <c r="AK660" s="51"/>
      <c r="AL660" s="51"/>
      <c r="AM660" s="51"/>
      <c r="AN660" s="51"/>
      <c r="AO660" s="51"/>
      <c r="AP660" s="51"/>
      <c r="AQ660" s="51"/>
      <c r="AR660" s="51"/>
      <c r="AS660" s="51"/>
      <c r="AT660" s="51"/>
    </row>
    <row r="661" spans="28:46" x14ac:dyDescent="0.25">
      <c r="AB661" s="51"/>
      <c r="AC661" s="51"/>
      <c r="AD661" s="51"/>
      <c r="AE661" s="51"/>
      <c r="AF661" s="51"/>
      <c r="AG661" s="51"/>
      <c r="AH661" s="51"/>
      <c r="AI661" s="51"/>
      <c r="AJ661" s="51"/>
      <c r="AK661" s="51"/>
      <c r="AL661" s="51"/>
      <c r="AM661" s="51"/>
      <c r="AN661" s="51"/>
      <c r="AO661" s="51"/>
      <c r="AP661" s="51"/>
      <c r="AQ661" s="51"/>
      <c r="AR661" s="51"/>
      <c r="AS661" s="51"/>
      <c r="AT661" s="51"/>
    </row>
    <row r="662" spans="28:46" x14ac:dyDescent="0.25">
      <c r="AB662" s="51"/>
      <c r="AC662" s="51"/>
      <c r="AD662" s="51"/>
      <c r="AE662" s="51"/>
      <c r="AF662" s="51"/>
      <c r="AG662" s="51"/>
      <c r="AH662" s="51"/>
      <c r="AI662" s="51"/>
      <c r="AJ662" s="51"/>
      <c r="AK662" s="51"/>
      <c r="AL662" s="51"/>
      <c r="AM662" s="51"/>
      <c r="AN662" s="51"/>
      <c r="AO662" s="51"/>
      <c r="AP662" s="51"/>
      <c r="AQ662" s="51"/>
      <c r="AR662" s="51"/>
      <c r="AS662" s="51"/>
      <c r="AT662" s="51"/>
    </row>
    <row r="663" spans="28:46" x14ac:dyDescent="0.25">
      <c r="AB663" s="51"/>
      <c r="AC663" s="51"/>
      <c r="AD663" s="51"/>
      <c r="AE663" s="51"/>
      <c r="AF663" s="51"/>
      <c r="AG663" s="51"/>
      <c r="AH663" s="51"/>
      <c r="AI663" s="51"/>
      <c r="AJ663" s="51"/>
      <c r="AK663" s="51"/>
      <c r="AL663" s="51"/>
      <c r="AM663" s="51"/>
      <c r="AN663" s="51"/>
      <c r="AO663" s="51"/>
      <c r="AP663" s="51"/>
      <c r="AQ663" s="51"/>
      <c r="AR663" s="51"/>
      <c r="AS663" s="51"/>
      <c r="AT663" s="51"/>
    </row>
    <row r="664" spans="28:46" x14ac:dyDescent="0.25">
      <c r="AB664" s="51"/>
      <c r="AC664" s="51"/>
      <c r="AD664" s="51"/>
      <c r="AE664" s="51"/>
      <c r="AF664" s="51"/>
      <c r="AG664" s="51"/>
      <c r="AH664" s="51"/>
      <c r="AI664" s="51"/>
      <c r="AJ664" s="51"/>
      <c r="AK664" s="51"/>
      <c r="AL664" s="51"/>
      <c r="AM664" s="51"/>
      <c r="AN664" s="51"/>
      <c r="AO664" s="51"/>
      <c r="AP664" s="51"/>
      <c r="AQ664" s="51"/>
      <c r="AR664" s="51"/>
      <c r="AS664" s="51"/>
      <c r="AT664" s="51"/>
    </row>
    <row r="665" spans="28:46" x14ac:dyDescent="0.25">
      <c r="AB665" s="51"/>
      <c r="AC665" s="51"/>
      <c r="AD665" s="51"/>
      <c r="AE665" s="51"/>
      <c r="AF665" s="51"/>
      <c r="AG665" s="51"/>
      <c r="AH665" s="51"/>
      <c r="AI665" s="51"/>
      <c r="AJ665" s="51"/>
      <c r="AK665" s="51"/>
      <c r="AL665" s="51"/>
      <c r="AM665" s="51"/>
      <c r="AN665" s="51"/>
      <c r="AO665" s="51"/>
      <c r="AP665" s="51"/>
      <c r="AQ665" s="51"/>
      <c r="AR665" s="51"/>
      <c r="AS665" s="51"/>
      <c r="AT665" s="51"/>
    </row>
    <row r="666" spans="28:46" x14ac:dyDescent="0.25">
      <c r="AB666" s="51"/>
      <c r="AC666" s="51"/>
      <c r="AD666" s="51"/>
      <c r="AE666" s="51"/>
      <c r="AF666" s="51"/>
      <c r="AG666" s="51"/>
      <c r="AH666" s="51"/>
      <c r="AI666" s="51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</row>
    <row r="667" spans="28:46" x14ac:dyDescent="0.25">
      <c r="AB667" s="51"/>
      <c r="AC667" s="51"/>
      <c r="AD667" s="51"/>
      <c r="AE667" s="51"/>
      <c r="AF667" s="51"/>
      <c r="AG667" s="51"/>
      <c r="AH667" s="51"/>
      <c r="AI667" s="51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  <c r="AT667" s="51"/>
    </row>
    <row r="668" spans="28:46" x14ac:dyDescent="0.25">
      <c r="AB668" s="51"/>
      <c r="AC668" s="51"/>
      <c r="AD668" s="51"/>
      <c r="AE668" s="51"/>
      <c r="AF668" s="51"/>
      <c r="AG668" s="51"/>
      <c r="AH668" s="51"/>
      <c r="AI668" s="51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  <c r="AT668" s="51"/>
    </row>
    <row r="669" spans="28:46" x14ac:dyDescent="0.25">
      <c r="AB669" s="51"/>
      <c r="AC669" s="51"/>
      <c r="AD669" s="51"/>
      <c r="AE669" s="51"/>
      <c r="AF669" s="51"/>
      <c r="AG669" s="51"/>
      <c r="AH669" s="51"/>
      <c r="AI669" s="51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  <c r="AT669" s="51"/>
    </row>
    <row r="670" spans="28:46" x14ac:dyDescent="0.25">
      <c r="AB670" s="51"/>
      <c r="AC670" s="51"/>
      <c r="AD670" s="51"/>
      <c r="AE670" s="51"/>
      <c r="AF670" s="51"/>
      <c r="AG670" s="51"/>
      <c r="AH670" s="51"/>
      <c r="AI670" s="51"/>
      <c r="AJ670" s="51"/>
      <c r="AK670" s="51"/>
      <c r="AL670" s="51"/>
      <c r="AM670" s="51"/>
      <c r="AN670" s="51"/>
      <c r="AO670" s="51"/>
      <c r="AP670" s="51"/>
      <c r="AQ670" s="51"/>
      <c r="AR670" s="51"/>
      <c r="AS670" s="51"/>
      <c r="AT670" s="51"/>
    </row>
    <row r="671" spans="28:46" x14ac:dyDescent="0.25">
      <c r="AB671" s="51"/>
      <c r="AC671" s="51"/>
      <c r="AD671" s="51"/>
      <c r="AE671" s="51"/>
      <c r="AF671" s="51"/>
      <c r="AG671" s="51"/>
      <c r="AH671" s="51"/>
      <c r="AI671" s="51"/>
      <c r="AJ671" s="51"/>
      <c r="AK671" s="51"/>
      <c r="AL671" s="51"/>
      <c r="AM671" s="51"/>
      <c r="AN671" s="51"/>
      <c r="AO671" s="51"/>
      <c r="AP671" s="51"/>
      <c r="AQ671" s="51"/>
      <c r="AR671" s="51"/>
      <c r="AS671" s="51"/>
      <c r="AT671" s="51"/>
    </row>
    <row r="672" spans="28:46" x14ac:dyDescent="0.25">
      <c r="AB672" s="51"/>
      <c r="AC672" s="51"/>
      <c r="AD672" s="51"/>
      <c r="AE672" s="51"/>
      <c r="AF672" s="51"/>
      <c r="AG672" s="51"/>
      <c r="AH672" s="51"/>
      <c r="AI672" s="51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  <c r="AT672" s="51"/>
    </row>
    <row r="673" spans="28:46" x14ac:dyDescent="0.25">
      <c r="AB673" s="51"/>
      <c r="AC673" s="51"/>
      <c r="AD673" s="51"/>
      <c r="AE673" s="51"/>
      <c r="AF673" s="51"/>
      <c r="AG673" s="51"/>
      <c r="AH673" s="51"/>
      <c r="AI673" s="51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  <c r="AT673" s="51"/>
    </row>
    <row r="674" spans="28:46" x14ac:dyDescent="0.25">
      <c r="AB674" s="51"/>
      <c r="AC674" s="51"/>
      <c r="AD674" s="51"/>
      <c r="AE674" s="51"/>
      <c r="AF674" s="51"/>
      <c r="AG674" s="51"/>
      <c r="AH674" s="51"/>
      <c r="AI674" s="51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  <c r="AT674" s="51"/>
    </row>
    <row r="675" spans="28:46" x14ac:dyDescent="0.25">
      <c r="AB675" s="51"/>
      <c r="AC675" s="51"/>
      <c r="AD675" s="51"/>
      <c r="AE675" s="51"/>
      <c r="AF675" s="51"/>
      <c r="AG675" s="51"/>
      <c r="AH675" s="51"/>
      <c r="AI675" s="51"/>
      <c r="AJ675" s="51"/>
      <c r="AK675" s="51"/>
      <c r="AL675" s="51"/>
      <c r="AM675" s="51"/>
      <c r="AN675" s="51"/>
      <c r="AO675" s="51"/>
      <c r="AP675" s="51"/>
      <c r="AQ675" s="51"/>
      <c r="AR675" s="51"/>
      <c r="AS675" s="51"/>
      <c r="AT675" s="51"/>
    </row>
    <row r="676" spans="28:46" x14ac:dyDescent="0.25">
      <c r="AB676" s="51"/>
      <c r="AC676" s="51"/>
      <c r="AD676" s="51"/>
      <c r="AE676" s="51"/>
      <c r="AF676" s="51"/>
      <c r="AG676" s="51"/>
      <c r="AH676" s="51"/>
      <c r="AI676" s="51"/>
      <c r="AJ676" s="51"/>
      <c r="AK676" s="51"/>
      <c r="AL676" s="51"/>
      <c r="AM676" s="51"/>
      <c r="AN676" s="51"/>
      <c r="AO676" s="51"/>
      <c r="AP676" s="51"/>
      <c r="AQ676" s="51"/>
      <c r="AR676" s="51"/>
      <c r="AS676" s="51"/>
      <c r="AT676" s="51"/>
    </row>
    <row r="677" spans="28:46" x14ac:dyDescent="0.25">
      <c r="AB677" s="51"/>
      <c r="AC677" s="51"/>
      <c r="AD677" s="51"/>
      <c r="AE677" s="51"/>
      <c r="AF677" s="51"/>
      <c r="AG677" s="51"/>
      <c r="AH677" s="51"/>
      <c r="AI677" s="51"/>
      <c r="AJ677" s="51"/>
      <c r="AK677" s="51"/>
      <c r="AL677" s="51"/>
      <c r="AM677" s="51"/>
      <c r="AN677" s="51"/>
      <c r="AO677" s="51"/>
      <c r="AP677" s="51"/>
      <c r="AQ677" s="51"/>
      <c r="AR677" s="51"/>
      <c r="AS677" s="51"/>
      <c r="AT677" s="51"/>
    </row>
    <row r="678" spans="28:46" x14ac:dyDescent="0.25">
      <c r="AB678" s="51"/>
      <c r="AC678" s="51"/>
      <c r="AD678" s="51"/>
      <c r="AE678" s="51"/>
      <c r="AF678" s="51"/>
      <c r="AG678" s="51"/>
      <c r="AH678" s="51"/>
      <c r="AI678" s="51"/>
      <c r="AJ678" s="51"/>
      <c r="AK678" s="51"/>
      <c r="AL678" s="51"/>
      <c r="AM678" s="51"/>
      <c r="AN678" s="51"/>
      <c r="AO678" s="51"/>
      <c r="AP678" s="51"/>
      <c r="AQ678" s="51"/>
      <c r="AR678" s="51"/>
      <c r="AS678" s="51"/>
      <c r="AT678" s="51"/>
    </row>
    <row r="679" spans="28:46" x14ac:dyDescent="0.25">
      <c r="AB679" s="51"/>
      <c r="AC679" s="51"/>
      <c r="AD679" s="51"/>
      <c r="AE679" s="51"/>
      <c r="AF679" s="51"/>
      <c r="AG679" s="51"/>
      <c r="AH679" s="51"/>
      <c r="AI679" s="51"/>
      <c r="AJ679" s="51"/>
      <c r="AK679" s="51"/>
      <c r="AL679" s="51"/>
      <c r="AM679" s="51"/>
      <c r="AN679" s="51"/>
      <c r="AO679" s="51"/>
      <c r="AP679" s="51"/>
      <c r="AQ679" s="51"/>
      <c r="AR679" s="51"/>
      <c r="AS679" s="51"/>
      <c r="AT679" s="51"/>
    </row>
    <row r="680" spans="28:46" x14ac:dyDescent="0.25">
      <c r="AB680" s="51"/>
      <c r="AC680" s="51"/>
      <c r="AD680" s="51"/>
      <c r="AE680" s="51"/>
      <c r="AF680" s="51"/>
      <c r="AG680" s="51"/>
      <c r="AH680" s="51"/>
      <c r="AI680" s="51"/>
      <c r="AJ680" s="51"/>
      <c r="AK680" s="51"/>
      <c r="AL680" s="51"/>
      <c r="AM680" s="51"/>
      <c r="AN680" s="51"/>
      <c r="AO680" s="51"/>
      <c r="AP680" s="51"/>
      <c r="AQ680" s="51"/>
      <c r="AR680" s="51"/>
      <c r="AS680" s="51"/>
      <c r="AT680" s="51"/>
    </row>
    <row r="681" spans="28:46" x14ac:dyDescent="0.25">
      <c r="AB681" s="51"/>
      <c r="AC681" s="51"/>
      <c r="AD681" s="51"/>
      <c r="AE681" s="51"/>
      <c r="AF681" s="51"/>
      <c r="AG681" s="51"/>
      <c r="AH681" s="51"/>
      <c r="AI681" s="51"/>
      <c r="AJ681" s="51"/>
      <c r="AK681" s="51"/>
      <c r="AL681" s="51"/>
      <c r="AM681" s="51"/>
      <c r="AN681" s="51"/>
      <c r="AO681" s="51"/>
      <c r="AP681" s="51"/>
      <c r="AQ681" s="51"/>
      <c r="AR681" s="51"/>
      <c r="AS681" s="51"/>
      <c r="AT681" s="51"/>
    </row>
    <row r="682" spans="28:46" x14ac:dyDescent="0.25">
      <c r="AB682" s="51"/>
      <c r="AC682" s="51"/>
      <c r="AD682" s="51"/>
      <c r="AE682" s="51"/>
      <c r="AF682" s="51"/>
      <c r="AG682" s="51"/>
      <c r="AH682" s="51"/>
      <c r="AI682" s="51"/>
      <c r="AJ682" s="51"/>
      <c r="AK682" s="51"/>
      <c r="AL682" s="51"/>
      <c r="AM682" s="51"/>
      <c r="AN682" s="51"/>
      <c r="AO682" s="51"/>
      <c r="AP682" s="51"/>
      <c r="AQ682" s="51"/>
      <c r="AR682" s="51"/>
      <c r="AS682" s="51"/>
      <c r="AT682" s="51"/>
    </row>
    <row r="683" spans="28:46" x14ac:dyDescent="0.25">
      <c r="AB683" s="51"/>
      <c r="AC683" s="51"/>
      <c r="AD683" s="51"/>
      <c r="AE683" s="51"/>
      <c r="AF683" s="51"/>
      <c r="AG683" s="51"/>
      <c r="AH683" s="51"/>
      <c r="AI683" s="51"/>
      <c r="AJ683" s="51"/>
      <c r="AK683" s="51"/>
      <c r="AL683" s="51"/>
      <c r="AM683" s="51"/>
      <c r="AN683" s="51"/>
      <c r="AO683" s="51"/>
      <c r="AP683" s="51"/>
      <c r="AQ683" s="51"/>
      <c r="AR683" s="51"/>
      <c r="AS683" s="51"/>
      <c r="AT683" s="51"/>
    </row>
    <row r="684" spans="28:46" x14ac:dyDescent="0.25">
      <c r="AB684" s="51"/>
      <c r="AC684" s="51"/>
      <c r="AD684" s="51"/>
      <c r="AE684" s="51"/>
      <c r="AF684" s="51"/>
      <c r="AG684" s="51"/>
      <c r="AH684" s="51"/>
      <c r="AI684" s="51"/>
      <c r="AJ684" s="51"/>
      <c r="AK684" s="51"/>
      <c r="AL684" s="51"/>
      <c r="AM684" s="51"/>
      <c r="AN684" s="51"/>
      <c r="AO684" s="51"/>
      <c r="AP684" s="51"/>
      <c r="AQ684" s="51"/>
      <c r="AR684" s="51"/>
      <c r="AS684" s="51"/>
      <c r="AT684" s="51"/>
    </row>
    <row r="685" spans="28:46" x14ac:dyDescent="0.25">
      <c r="AB685" s="51"/>
      <c r="AC685" s="51"/>
      <c r="AD685" s="51"/>
      <c r="AE685" s="51"/>
      <c r="AF685" s="51"/>
      <c r="AG685" s="51"/>
      <c r="AH685" s="51"/>
      <c r="AI685" s="51"/>
      <c r="AJ685" s="51"/>
      <c r="AK685" s="51"/>
      <c r="AL685" s="51"/>
      <c r="AM685" s="51"/>
      <c r="AN685" s="51"/>
      <c r="AO685" s="51"/>
      <c r="AP685" s="51"/>
      <c r="AQ685" s="51"/>
      <c r="AR685" s="51"/>
      <c r="AS685" s="51"/>
      <c r="AT685" s="51"/>
    </row>
    <row r="686" spans="28:46" x14ac:dyDescent="0.25">
      <c r="AB686" s="51"/>
      <c r="AC686" s="51"/>
      <c r="AD686" s="51"/>
      <c r="AE686" s="51"/>
      <c r="AF686" s="51"/>
      <c r="AG686" s="51"/>
      <c r="AH686" s="51"/>
      <c r="AI686" s="51"/>
      <c r="AJ686" s="51"/>
      <c r="AK686" s="51"/>
      <c r="AL686" s="51"/>
      <c r="AM686" s="51"/>
      <c r="AN686" s="51"/>
      <c r="AO686" s="51"/>
      <c r="AP686" s="51"/>
      <c r="AQ686" s="51"/>
      <c r="AR686" s="51"/>
      <c r="AS686" s="51"/>
      <c r="AT686" s="51"/>
    </row>
    <row r="687" spans="28:46" x14ac:dyDescent="0.25">
      <c r="AB687" s="51"/>
      <c r="AC687" s="51"/>
      <c r="AD687" s="51"/>
      <c r="AE687" s="51"/>
      <c r="AF687" s="51"/>
      <c r="AG687" s="51"/>
      <c r="AH687" s="51"/>
      <c r="AI687" s="51"/>
      <c r="AJ687" s="51"/>
      <c r="AK687" s="51"/>
      <c r="AL687" s="51"/>
      <c r="AM687" s="51"/>
      <c r="AN687" s="51"/>
      <c r="AO687" s="51"/>
      <c r="AP687" s="51"/>
      <c r="AQ687" s="51"/>
      <c r="AR687" s="51"/>
      <c r="AS687" s="51"/>
      <c r="AT687" s="51"/>
    </row>
    <row r="688" spans="28:46" x14ac:dyDescent="0.25">
      <c r="AB688" s="51"/>
      <c r="AC688" s="51"/>
      <c r="AD688" s="51"/>
      <c r="AE688" s="51"/>
      <c r="AF688" s="51"/>
      <c r="AG688" s="51"/>
      <c r="AH688" s="51"/>
      <c r="AI688" s="51"/>
      <c r="AJ688" s="51"/>
      <c r="AK688" s="51"/>
      <c r="AL688" s="51"/>
      <c r="AM688" s="51"/>
      <c r="AN688" s="51"/>
      <c r="AO688" s="51"/>
      <c r="AP688" s="51"/>
      <c r="AQ688" s="51"/>
      <c r="AR688" s="51"/>
      <c r="AS688" s="51"/>
      <c r="AT688" s="51"/>
    </row>
    <row r="689" spans="28:46" x14ac:dyDescent="0.25">
      <c r="AB689" s="51"/>
      <c r="AC689" s="51"/>
      <c r="AD689" s="51"/>
      <c r="AE689" s="51"/>
      <c r="AF689" s="51"/>
      <c r="AG689" s="51"/>
      <c r="AH689" s="51"/>
      <c r="AI689" s="51"/>
      <c r="AJ689" s="51"/>
      <c r="AK689" s="51"/>
      <c r="AL689" s="51"/>
      <c r="AM689" s="51"/>
      <c r="AN689" s="51"/>
      <c r="AO689" s="51"/>
      <c r="AP689" s="51"/>
      <c r="AQ689" s="51"/>
      <c r="AR689" s="51"/>
      <c r="AS689" s="51"/>
      <c r="AT689" s="51"/>
    </row>
    <row r="690" spans="28:46" x14ac:dyDescent="0.25">
      <c r="AB690" s="51"/>
      <c r="AC690" s="51"/>
      <c r="AD690" s="51"/>
      <c r="AE690" s="51"/>
      <c r="AF690" s="51"/>
      <c r="AG690" s="51"/>
      <c r="AH690" s="51"/>
      <c r="AI690" s="51"/>
      <c r="AJ690" s="51"/>
      <c r="AK690" s="51"/>
      <c r="AL690" s="51"/>
      <c r="AM690" s="51"/>
      <c r="AN690" s="51"/>
      <c r="AO690" s="51"/>
      <c r="AP690" s="51"/>
      <c r="AQ690" s="51"/>
      <c r="AR690" s="51"/>
      <c r="AS690" s="51"/>
      <c r="AT690" s="51"/>
    </row>
    <row r="691" spans="28:46" x14ac:dyDescent="0.25">
      <c r="AB691" s="51"/>
      <c r="AC691" s="51"/>
      <c r="AD691" s="51"/>
      <c r="AE691" s="51"/>
      <c r="AF691" s="51"/>
      <c r="AG691" s="51"/>
      <c r="AH691" s="51"/>
      <c r="AI691" s="51"/>
      <c r="AJ691" s="51"/>
      <c r="AK691" s="51"/>
      <c r="AL691" s="51"/>
      <c r="AM691" s="51"/>
      <c r="AN691" s="51"/>
      <c r="AO691" s="51"/>
      <c r="AP691" s="51"/>
      <c r="AQ691" s="51"/>
      <c r="AR691" s="51"/>
      <c r="AS691" s="51"/>
      <c r="AT691" s="51"/>
    </row>
    <row r="692" spans="28:46" x14ac:dyDescent="0.25">
      <c r="AB692" s="51"/>
      <c r="AC692" s="51"/>
      <c r="AD692" s="51"/>
      <c r="AE692" s="51"/>
      <c r="AF692" s="51"/>
      <c r="AG692" s="51"/>
      <c r="AH692" s="51"/>
      <c r="AI692" s="51"/>
      <c r="AJ692" s="51"/>
      <c r="AK692" s="51"/>
      <c r="AL692" s="51"/>
      <c r="AM692" s="51"/>
      <c r="AN692" s="51"/>
      <c r="AO692" s="51"/>
      <c r="AP692" s="51"/>
      <c r="AQ692" s="51"/>
      <c r="AR692" s="51"/>
      <c r="AS692" s="51"/>
      <c r="AT692" s="51"/>
    </row>
    <row r="693" spans="28:46" x14ac:dyDescent="0.25">
      <c r="AB693" s="51"/>
      <c r="AC693" s="51"/>
      <c r="AD693" s="51"/>
      <c r="AE693" s="51"/>
      <c r="AF693" s="51"/>
      <c r="AG693" s="51"/>
      <c r="AH693" s="51"/>
      <c r="AI693" s="51"/>
      <c r="AJ693" s="51"/>
      <c r="AK693" s="51"/>
      <c r="AL693" s="51"/>
      <c r="AM693" s="51"/>
      <c r="AN693" s="51"/>
      <c r="AO693" s="51"/>
      <c r="AP693" s="51"/>
      <c r="AQ693" s="51"/>
      <c r="AR693" s="51"/>
      <c r="AS693" s="51"/>
      <c r="AT693" s="51"/>
    </row>
    <row r="694" spans="28:46" x14ac:dyDescent="0.25"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  <c r="AT694" s="51"/>
    </row>
    <row r="695" spans="28:46" x14ac:dyDescent="0.25">
      <c r="AB695" s="51"/>
      <c r="AC695" s="51"/>
      <c r="AD695" s="51"/>
      <c r="AE695" s="51"/>
      <c r="AF695" s="51"/>
      <c r="AG695" s="51"/>
      <c r="AH695" s="51"/>
      <c r="AI695" s="51"/>
      <c r="AJ695" s="51"/>
      <c r="AK695" s="51"/>
      <c r="AL695" s="51"/>
      <c r="AM695" s="51"/>
      <c r="AN695" s="51"/>
      <c r="AO695" s="51"/>
      <c r="AP695" s="51"/>
      <c r="AQ695" s="51"/>
      <c r="AR695" s="51"/>
      <c r="AS695" s="51"/>
      <c r="AT695" s="51"/>
    </row>
    <row r="696" spans="28:46" x14ac:dyDescent="0.25">
      <c r="AB696" s="51"/>
      <c r="AC696" s="51"/>
      <c r="AD696" s="51"/>
      <c r="AE696" s="51"/>
      <c r="AF696" s="51"/>
      <c r="AG696" s="51"/>
      <c r="AH696" s="51"/>
      <c r="AI696" s="51"/>
      <c r="AJ696" s="51"/>
      <c r="AK696" s="51"/>
      <c r="AL696" s="51"/>
      <c r="AM696" s="51"/>
      <c r="AN696" s="51"/>
      <c r="AO696" s="51"/>
      <c r="AP696" s="51"/>
      <c r="AQ696" s="51"/>
      <c r="AR696" s="51"/>
      <c r="AS696" s="51"/>
      <c r="AT696" s="51"/>
    </row>
    <row r="697" spans="28:46" x14ac:dyDescent="0.25">
      <c r="AB697" s="51"/>
      <c r="AC697" s="51"/>
      <c r="AD697" s="51"/>
      <c r="AE697" s="51"/>
      <c r="AF697" s="51"/>
      <c r="AG697" s="51"/>
      <c r="AH697" s="51"/>
      <c r="AI697" s="51"/>
      <c r="AJ697" s="51"/>
      <c r="AK697" s="51"/>
      <c r="AL697" s="51"/>
      <c r="AM697" s="51"/>
      <c r="AN697" s="51"/>
      <c r="AO697" s="51"/>
      <c r="AP697" s="51"/>
      <c r="AQ697" s="51"/>
      <c r="AR697" s="51"/>
      <c r="AS697" s="51"/>
      <c r="AT697" s="51"/>
    </row>
    <row r="698" spans="28:46" x14ac:dyDescent="0.25">
      <c r="AB698" s="51"/>
      <c r="AC698" s="51"/>
      <c r="AD698" s="51"/>
      <c r="AE698" s="51"/>
      <c r="AF698" s="51"/>
      <c r="AG698" s="51"/>
      <c r="AH698" s="51"/>
      <c r="AI698" s="51"/>
      <c r="AJ698" s="51"/>
      <c r="AK698" s="51"/>
      <c r="AL698" s="51"/>
      <c r="AM698" s="51"/>
      <c r="AN698" s="51"/>
      <c r="AO698" s="51"/>
      <c r="AP698" s="51"/>
      <c r="AQ698" s="51"/>
      <c r="AR698" s="51"/>
      <c r="AS698" s="51"/>
      <c r="AT698" s="51"/>
    </row>
    <row r="699" spans="28:46" x14ac:dyDescent="0.25">
      <c r="AB699" s="51"/>
      <c r="AC699" s="51"/>
      <c r="AD699" s="51"/>
      <c r="AE699" s="51"/>
      <c r="AF699" s="51"/>
      <c r="AG699" s="51"/>
      <c r="AH699" s="51"/>
      <c r="AI699" s="51"/>
      <c r="AJ699" s="51"/>
      <c r="AK699" s="51"/>
      <c r="AL699" s="51"/>
      <c r="AM699" s="51"/>
      <c r="AN699" s="51"/>
      <c r="AO699" s="51"/>
      <c r="AP699" s="51"/>
      <c r="AQ699" s="51"/>
      <c r="AR699" s="51"/>
      <c r="AS699" s="51"/>
      <c r="AT699" s="51"/>
    </row>
    <row r="700" spans="28:46" x14ac:dyDescent="0.25">
      <c r="AB700" s="51"/>
      <c r="AC700" s="51"/>
      <c r="AD700" s="51"/>
      <c r="AE700" s="51"/>
      <c r="AF700" s="51"/>
      <c r="AG700" s="51"/>
      <c r="AH700" s="51"/>
      <c r="AI700" s="51"/>
      <c r="AJ700" s="51"/>
      <c r="AK700" s="51"/>
      <c r="AL700" s="51"/>
      <c r="AM700" s="51"/>
      <c r="AN700" s="51"/>
      <c r="AO700" s="51"/>
      <c r="AP700" s="51"/>
      <c r="AQ700" s="51"/>
      <c r="AR700" s="51"/>
      <c r="AS700" s="51"/>
      <c r="AT700" s="51"/>
    </row>
    <row r="701" spans="28:46" x14ac:dyDescent="0.25">
      <c r="AB701" s="51"/>
      <c r="AC701" s="51"/>
      <c r="AD701" s="51"/>
      <c r="AE701" s="51"/>
      <c r="AF701" s="51"/>
      <c r="AG701" s="51"/>
      <c r="AH701" s="51"/>
      <c r="AI701" s="51"/>
      <c r="AJ701" s="51"/>
      <c r="AK701" s="51"/>
      <c r="AL701" s="51"/>
      <c r="AM701" s="51"/>
      <c r="AN701" s="51"/>
      <c r="AO701" s="51"/>
      <c r="AP701" s="51"/>
      <c r="AQ701" s="51"/>
      <c r="AR701" s="51"/>
      <c r="AS701" s="51"/>
      <c r="AT701" s="51"/>
    </row>
    <row r="702" spans="28:46" x14ac:dyDescent="0.25">
      <c r="AB702" s="51"/>
      <c r="AC702" s="51"/>
      <c r="AD702" s="51"/>
      <c r="AE702" s="51"/>
      <c r="AF702" s="51"/>
      <c r="AG702" s="51"/>
      <c r="AH702" s="51"/>
      <c r="AI702" s="51"/>
      <c r="AJ702" s="51"/>
      <c r="AK702" s="51"/>
      <c r="AL702" s="51"/>
      <c r="AM702" s="51"/>
      <c r="AN702" s="51"/>
      <c r="AO702" s="51"/>
      <c r="AP702" s="51"/>
      <c r="AQ702" s="51"/>
      <c r="AR702" s="51"/>
      <c r="AS702" s="51"/>
      <c r="AT702" s="51"/>
    </row>
    <row r="703" spans="28:46" x14ac:dyDescent="0.25">
      <c r="AB703" s="51"/>
      <c r="AC703" s="51"/>
      <c r="AD703" s="51"/>
      <c r="AE703" s="51"/>
      <c r="AF703" s="51"/>
      <c r="AG703" s="51"/>
      <c r="AH703" s="51"/>
      <c r="AI703" s="51"/>
      <c r="AJ703" s="51"/>
      <c r="AK703" s="51"/>
      <c r="AL703" s="51"/>
      <c r="AM703" s="51"/>
      <c r="AN703" s="51"/>
      <c r="AO703" s="51"/>
      <c r="AP703" s="51"/>
      <c r="AQ703" s="51"/>
      <c r="AR703" s="51"/>
      <c r="AS703" s="51"/>
      <c r="AT703" s="51"/>
    </row>
    <row r="704" spans="28:46" x14ac:dyDescent="0.25">
      <c r="AB704" s="51"/>
      <c r="AC704" s="51"/>
      <c r="AD704" s="51"/>
      <c r="AE704" s="51"/>
      <c r="AF704" s="51"/>
      <c r="AG704" s="51"/>
      <c r="AH704" s="51"/>
      <c r="AI704" s="51"/>
      <c r="AJ704" s="51"/>
      <c r="AK704" s="51"/>
      <c r="AL704" s="51"/>
      <c r="AM704" s="51"/>
      <c r="AN704" s="51"/>
      <c r="AO704" s="51"/>
      <c r="AP704" s="51"/>
      <c r="AQ704" s="51"/>
      <c r="AR704" s="51"/>
      <c r="AS704" s="51"/>
      <c r="AT704" s="51"/>
    </row>
    <row r="705" spans="28:46" x14ac:dyDescent="0.25">
      <c r="AB705" s="51"/>
      <c r="AC705" s="51"/>
      <c r="AD705" s="51"/>
      <c r="AE705" s="51"/>
      <c r="AF705" s="51"/>
      <c r="AG705" s="51"/>
      <c r="AH705" s="51"/>
      <c r="AI705" s="51"/>
      <c r="AJ705" s="51"/>
      <c r="AK705" s="51"/>
      <c r="AL705" s="51"/>
      <c r="AM705" s="51"/>
      <c r="AN705" s="51"/>
      <c r="AO705" s="51"/>
      <c r="AP705" s="51"/>
      <c r="AQ705" s="51"/>
      <c r="AR705" s="51"/>
      <c r="AS705" s="51"/>
      <c r="AT705" s="51"/>
    </row>
    <row r="706" spans="28:46" x14ac:dyDescent="0.25"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</row>
    <row r="707" spans="28:46" x14ac:dyDescent="0.25">
      <c r="AB707" s="51"/>
      <c r="AC707" s="51"/>
      <c r="AD707" s="51"/>
      <c r="AE707" s="51"/>
      <c r="AF707" s="51"/>
      <c r="AG707" s="51"/>
      <c r="AH707" s="51"/>
      <c r="AI707" s="51"/>
      <c r="AJ707" s="51"/>
      <c r="AK707" s="51"/>
      <c r="AL707" s="51"/>
      <c r="AM707" s="51"/>
      <c r="AN707" s="51"/>
      <c r="AO707" s="51"/>
      <c r="AP707" s="51"/>
      <c r="AQ707" s="51"/>
      <c r="AR707" s="51"/>
      <c r="AS707" s="51"/>
      <c r="AT707" s="51"/>
    </row>
    <row r="708" spans="28:46" x14ac:dyDescent="0.25">
      <c r="AB708" s="51"/>
      <c r="AC708" s="51"/>
      <c r="AD708" s="51"/>
      <c r="AE708" s="51"/>
      <c r="AF708" s="51"/>
      <c r="AG708" s="51"/>
      <c r="AH708" s="51"/>
      <c r="AI708" s="51"/>
      <c r="AJ708" s="51"/>
      <c r="AK708" s="51"/>
      <c r="AL708" s="51"/>
      <c r="AM708" s="51"/>
      <c r="AN708" s="51"/>
      <c r="AO708" s="51"/>
      <c r="AP708" s="51"/>
      <c r="AQ708" s="51"/>
      <c r="AR708" s="51"/>
      <c r="AS708" s="51"/>
      <c r="AT708" s="51"/>
    </row>
    <row r="709" spans="28:46" x14ac:dyDescent="0.25">
      <c r="AB709" s="51"/>
      <c r="AC709" s="51"/>
      <c r="AD709" s="51"/>
      <c r="AE709" s="51"/>
      <c r="AF709" s="51"/>
      <c r="AG709" s="51"/>
      <c r="AH709" s="51"/>
      <c r="AI709" s="51"/>
      <c r="AJ709" s="51"/>
      <c r="AK709" s="51"/>
      <c r="AL709" s="51"/>
      <c r="AM709" s="51"/>
      <c r="AN709" s="51"/>
      <c r="AO709" s="51"/>
      <c r="AP709" s="51"/>
      <c r="AQ709" s="51"/>
      <c r="AR709" s="51"/>
      <c r="AS709" s="51"/>
      <c r="AT709" s="51"/>
    </row>
    <row r="710" spans="28:46" x14ac:dyDescent="0.25">
      <c r="AB710" s="51"/>
      <c r="AC710" s="51"/>
      <c r="AD710" s="51"/>
      <c r="AE710" s="51"/>
      <c r="AF710" s="51"/>
      <c r="AG710" s="51"/>
      <c r="AH710" s="51"/>
      <c r="AI710" s="51"/>
      <c r="AJ710" s="51"/>
      <c r="AK710" s="51"/>
      <c r="AL710" s="51"/>
      <c r="AM710" s="51"/>
      <c r="AN710" s="51"/>
      <c r="AO710" s="51"/>
      <c r="AP710" s="51"/>
      <c r="AQ710" s="51"/>
      <c r="AR710" s="51"/>
      <c r="AS710" s="51"/>
      <c r="AT710" s="51"/>
    </row>
    <row r="711" spans="28:46" x14ac:dyDescent="0.25">
      <c r="AB711" s="51"/>
      <c r="AC711" s="51"/>
      <c r="AD711" s="51"/>
      <c r="AE711" s="51"/>
      <c r="AF711" s="51"/>
      <c r="AG711" s="51"/>
      <c r="AH711" s="51"/>
      <c r="AI711" s="51"/>
      <c r="AJ711" s="51"/>
      <c r="AK711" s="51"/>
      <c r="AL711" s="51"/>
      <c r="AM711" s="51"/>
      <c r="AN711" s="51"/>
      <c r="AO711" s="51"/>
      <c r="AP711" s="51"/>
      <c r="AQ711" s="51"/>
      <c r="AR711" s="51"/>
      <c r="AS711" s="51"/>
      <c r="AT711" s="51"/>
    </row>
    <row r="712" spans="28:46" x14ac:dyDescent="0.25">
      <c r="AB712" s="51"/>
      <c r="AC712" s="51"/>
      <c r="AD712" s="51"/>
      <c r="AE712" s="51"/>
      <c r="AF712" s="51"/>
      <c r="AG712" s="51"/>
      <c r="AH712" s="51"/>
      <c r="AI712" s="51"/>
      <c r="AJ712" s="51"/>
      <c r="AK712" s="51"/>
      <c r="AL712" s="51"/>
      <c r="AM712" s="51"/>
      <c r="AN712" s="51"/>
      <c r="AO712" s="51"/>
      <c r="AP712" s="51"/>
      <c r="AQ712" s="51"/>
      <c r="AR712" s="51"/>
      <c r="AS712" s="51"/>
      <c r="AT712" s="51"/>
    </row>
    <row r="713" spans="28:46" x14ac:dyDescent="0.25">
      <c r="AB713" s="51"/>
      <c r="AC713" s="51"/>
      <c r="AD713" s="51"/>
      <c r="AE713" s="51"/>
      <c r="AF713" s="51"/>
      <c r="AG713" s="51"/>
      <c r="AH713" s="51"/>
      <c r="AI713" s="51"/>
      <c r="AJ713" s="51"/>
      <c r="AK713" s="51"/>
      <c r="AL713" s="51"/>
      <c r="AM713" s="51"/>
      <c r="AN713" s="51"/>
      <c r="AO713" s="51"/>
      <c r="AP713" s="51"/>
      <c r="AQ713" s="51"/>
      <c r="AR713" s="51"/>
      <c r="AS713" s="51"/>
      <c r="AT713" s="51"/>
    </row>
    <row r="714" spans="28:46" x14ac:dyDescent="0.25">
      <c r="AB714" s="51"/>
      <c r="AC714" s="51"/>
      <c r="AD714" s="51"/>
      <c r="AE714" s="51"/>
      <c r="AF714" s="51"/>
      <c r="AG714" s="51"/>
      <c r="AH714" s="51"/>
      <c r="AI714" s="51"/>
      <c r="AJ714" s="51"/>
      <c r="AK714" s="51"/>
      <c r="AL714" s="51"/>
      <c r="AM714" s="51"/>
      <c r="AN714" s="51"/>
      <c r="AO714" s="51"/>
      <c r="AP714" s="51"/>
      <c r="AQ714" s="51"/>
      <c r="AR714" s="51"/>
      <c r="AS714" s="51"/>
      <c r="AT714" s="51"/>
    </row>
    <row r="715" spans="28:46" x14ac:dyDescent="0.25">
      <c r="AB715" s="51"/>
      <c r="AC715" s="51"/>
      <c r="AD715" s="51"/>
      <c r="AE715" s="51"/>
      <c r="AF715" s="51"/>
      <c r="AG715" s="51"/>
      <c r="AH715" s="51"/>
      <c r="AI715" s="51"/>
      <c r="AJ715" s="51"/>
      <c r="AK715" s="51"/>
      <c r="AL715" s="51"/>
      <c r="AM715" s="51"/>
      <c r="AN715" s="51"/>
      <c r="AO715" s="51"/>
      <c r="AP715" s="51"/>
      <c r="AQ715" s="51"/>
      <c r="AR715" s="51"/>
      <c r="AS715" s="51"/>
      <c r="AT715" s="51"/>
    </row>
    <row r="716" spans="28:46" x14ac:dyDescent="0.25">
      <c r="AB716" s="51"/>
      <c r="AC716" s="51"/>
      <c r="AD716" s="51"/>
      <c r="AE716" s="51"/>
      <c r="AF716" s="51"/>
      <c r="AG716" s="51"/>
      <c r="AH716" s="51"/>
      <c r="AI716" s="51"/>
      <c r="AJ716" s="51"/>
      <c r="AK716" s="51"/>
      <c r="AL716" s="51"/>
      <c r="AM716" s="51"/>
      <c r="AN716" s="51"/>
      <c r="AO716" s="51"/>
      <c r="AP716" s="51"/>
      <c r="AQ716" s="51"/>
      <c r="AR716" s="51"/>
      <c r="AS716" s="51"/>
      <c r="AT716" s="51"/>
    </row>
    <row r="717" spans="28:46" x14ac:dyDescent="0.25">
      <c r="AB717" s="51"/>
      <c r="AC717" s="51"/>
      <c r="AD717" s="51"/>
      <c r="AE717" s="51"/>
      <c r="AF717" s="51"/>
      <c r="AG717" s="51"/>
      <c r="AH717" s="51"/>
      <c r="AI717" s="51"/>
      <c r="AJ717" s="51"/>
      <c r="AK717" s="51"/>
      <c r="AL717" s="51"/>
      <c r="AM717" s="51"/>
      <c r="AN717" s="51"/>
      <c r="AO717" s="51"/>
      <c r="AP717" s="51"/>
      <c r="AQ717" s="51"/>
      <c r="AR717" s="51"/>
      <c r="AS717" s="51"/>
      <c r="AT717" s="51"/>
    </row>
    <row r="718" spans="28:46" x14ac:dyDescent="0.25">
      <c r="AB718" s="51"/>
      <c r="AC718" s="51"/>
      <c r="AD718" s="51"/>
      <c r="AE718" s="51"/>
      <c r="AF718" s="51"/>
      <c r="AG718" s="51"/>
      <c r="AH718" s="51"/>
      <c r="AI718" s="51"/>
      <c r="AJ718" s="51"/>
      <c r="AK718" s="51"/>
      <c r="AL718" s="51"/>
      <c r="AM718" s="51"/>
      <c r="AN718" s="51"/>
      <c r="AO718" s="51"/>
      <c r="AP718" s="51"/>
      <c r="AQ718" s="51"/>
      <c r="AR718" s="51"/>
      <c r="AS718" s="51"/>
      <c r="AT718" s="51"/>
    </row>
    <row r="719" spans="28:46" x14ac:dyDescent="0.25"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  <c r="AT719" s="51"/>
    </row>
    <row r="720" spans="28:46" x14ac:dyDescent="0.25">
      <c r="AB720" s="51"/>
      <c r="AC720" s="51"/>
      <c r="AD720" s="51"/>
      <c r="AE720" s="51"/>
      <c r="AF720" s="51"/>
      <c r="AG720" s="51"/>
      <c r="AH720" s="51"/>
      <c r="AI720" s="51"/>
      <c r="AJ720" s="51"/>
      <c r="AK720" s="51"/>
      <c r="AL720" s="51"/>
      <c r="AM720" s="51"/>
      <c r="AN720" s="51"/>
      <c r="AO720" s="51"/>
      <c r="AP720" s="51"/>
      <c r="AQ720" s="51"/>
      <c r="AR720" s="51"/>
      <c r="AS720" s="51"/>
      <c r="AT720" s="51"/>
    </row>
    <row r="721" spans="28:46" x14ac:dyDescent="0.25">
      <c r="AB721" s="51"/>
      <c r="AC721" s="51"/>
      <c r="AD721" s="51"/>
      <c r="AE721" s="51"/>
      <c r="AF721" s="51"/>
      <c r="AG721" s="51"/>
      <c r="AH721" s="51"/>
      <c r="AI721" s="51"/>
      <c r="AJ721" s="51"/>
      <c r="AK721" s="51"/>
      <c r="AL721" s="51"/>
      <c r="AM721" s="51"/>
      <c r="AN721" s="51"/>
      <c r="AO721" s="51"/>
      <c r="AP721" s="51"/>
      <c r="AQ721" s="51"/>
      <c r="AR721" s="51"/>
      <c r="AS721" s="51"/>
      <c r="AT721" s="51"/>
    </row>
    <row r="722" spans="28:46" x14ac:dyDescent="0.25"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  <c r="AT722" s="51"/>
    </row>
    <row r="723" spans="28:46" x14ac:dyDescent="0.25">
      <c r="AB723" s="51"/>
      <c r="AC723" s="51"/>
      <c r="AD723" s="51"/>
      <c r="AE723" s="51"/>
      <c r="AF723" s="51"/>
      <c r="AG723" s="51"/>
      <c r="AH723" s="51"/>
      <c r="AI723" s="51"/>
      <c r="AJ723" s="51"/>
      <c r="AK723" s="51"/>
      <c r="AL723" s="51"/>
      <c r="AM723" s="51"/>
      <c r="AN723" s="51"/>
      <c r="AO723" s="51"/>
      <c r="AP723" s="51"/>
      <c r="AQ723" s="51"/>
      <c r="AR723" s="51"/>
      <c r="AS723" s="51"/>
      <c r="AT723" s="51"/>
    </row>
    <row r="724" spans="28:46" x14ac:dyDescent="0.25">
      <c r="AB724" s="51"/>
      <c r="AC724" s="51"/>
      <c r="AD724" s="51"/>
      <c r="AE724" s="51"/>
      <c r="AF724" s="51"/>
      <c r="AG724" s="51"/>
      <c r="AH724" s="51"/>
      <c r="AI724" s="51"/>
      <c r="AJ724" s="51"/>
      <c r="AK724" s="51"/>
      <c r="AL724" s="51"/>
      <c r="AM724" s="51"/>
      <c r="AN724" s="51"/>
      <c r="AO724" s="51"/>
      <c r="AP724" s="51"/>
      <c r="AQ724" s="51"/>
      <c r="AR724" s="51"/>
      <c r="AS724" s="51"/>
      <c r="AT724" s="51"/>
    </row>
    <row r="725" spans="28:46" x14ac:dyDescent="0.25"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</row>
    <row r="726" spans="28:46" x14ac:dyDescent="0.25">
      <c r="AB726" s="51"/>
      <c r="AC726" s="51"/>
      <c r="AD726" s="51"/>
      <c r="AE726" s="51"/>
      <c r="AF726" s="51"/>
      <c r="AG726" s="51"/>
      <c r="AH726" s="51"/>
      <c r="AI726" s="51"/>
      <c r="AJ726" s="51"/>
      <c r="AK726" s="51"/>
      <c r="AL726" s="51"/>
      <c r="AM726" s="51"/>
      <c r="AN726" s="51"/>
      <c r="AO726" s="51"/>
      <c r="AP726" s="51"/>
      <c r="AQ726" s="51"/>
      <c r="AR726" s="51"/>
      <c r="AS726" s="51"/>
      <c r="AT726" s="51"/>
    </row>
    <row r="727" spans="28:46" x14ac:dyDescent="0.25">
      <c r="AB727" s="51"/>
      <c r="AC727" s="51"/>
      <c r="AD727" s="51"/>
      <c r="AE727" s="51"/>
      <c r="AF727" s="51"/>
      <c r="AG727" s="51"/>
      <c r="AH727" s="51"/>
      <c r="AI727" s="51"/>
      <c r="AJ727" s="51"/>
      <c r="AK727" s="51"/>
      <c r="AL727" s="51"/>
      <c r="AM727" s="51"/>
      <c r="AN727" s="51"/>
      <c r="AO727" s="51"/>
      <c r="AP727" s="51"/>
      <c r="AQ727" s="51"/>
      <c r="AR727" s="51"/>
      <c r="AS727" s="51"/>
      <c r="AT727" s="51"/>
    </row>
    <row r="728" spans="28:46" x14ac:dyDescent="0.25"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</row>
    <row r="729" spans="28:46" x14ac:dyDescent="0.25">
      <c r="AB729" s="51"/>
      <c r="AC729" s="51"/>
      <c r="AD729" s="51"/>
      <c r="AE729" s="51"/>
      <c r="AF729" s="51"/>
      <c r="AG729" s="51"/>
      <c r="AH729" s="51"/>
      <c r="AI729" s="51"/>
      <c r="AJ729" s="51"/>
      <c r="AK729" s="51"/>
      <c r="AL729" s="51"/>
      <c r="AM729" s="51"/>
      <c r="AN729" s="51"/>
      <c r="AO729" s="51"/>
      <c r="AP729" s="51"/>
      <c r="AQ729" s="51"/>
      <c r="AR729" s="51"/>
      <c r="AS729" s="51"/>
      <c r="AT729" s="51"/>
    </row>
    <row r="730" spans="28:46" x14ac:dyDescent="0.25">
      <c r="AB730" s="51"/>
      <c r="AC730" s="51"/>
      <c r="AD730" s="51"/>
      <c r="AE730" s="51"/>
      <c r="AF730" s="51"/>
      <c r="AG730" s="51"/>
      <c r="AH730" s="51"/>
      <c r="AI730" s="51"/>
      <c r="AJ730" s="51"/>
      <c r="AK730" s="51"/>
      <c r="AL730" s="51"/>
      <c r="AM730" s="51"/>
      <c r="AN730" s="51"/>
      <c r="AO730" s="51"/>
      <c r="AP730" s="51"/>
      <c r="AQ730" s="51"/>
      <c r="AR730" s="51"/>
      <c r="AS730" s="51"/>
      <c r="AT730" s="51"/>
    </row>
    <row r="731" spans="28:46" x14ac:dyDescent="0.25"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  <c r="AT731" s="51"/>
    </row>
    <row r="732" spans="28:46" x14ac:dyDescent="0.25">
      <c r="AB732" s="51"/>
      <c r="AC732" s="51"/>
      <c r="AD732" s="51"/>
      <c r="AE732" s="51"/>
      <c r="AF732" s="51"/>
      <c r="AG732" s="51"/>
      <c r="AH732" s="51"/>
      <c r="AI732" s="51"/>
      <c r="AJ732" s="51"/>
      <c r="AK732" s="51"/>
      <c r="AL732" s="51"/>
      <c r="AM732" s="51"/>
      <c r="AN732" s="51"/>
      <c r="AO732" s="51"/>
      <c r="AP732" s="51"/>
      <c r="AQ732" s="51"/>
      <c r="AR732" s="51"/>
      <c r="AS732" s="51"/>
      <c r="AT732" s="51"/>
    </row>
    <row r="733" spans="28:46" x14ac:dyDescent="0.25">
      <c r="AB733" s="51"/>
      <c r="AC733" s="51"/>
      <c r="AD733" s="51"/>
      <c r="AE733" s="51"/>
      <c r="AF733" s="51"/>
      <c r="AG733" s="51"/>
      <c r="AH733" s="51"/>
      <c r="AI733" s="51"/>
      <c r="AJ733" s="51"/>
      <c r="AK733" s="51"/>
      <c r="AL733" s="51"/>
      <c r="AM733" s="51"/>
      <c r="AN733" s="51"/>
      <c r="AO733" s="51"/>
      <c r="AP733" s="51"/>
      <c r="AQ733" s="51"/>
      <c r="AR733" s="51"/>
      <c r="AS733" s="51"/>
      <c r="AT733" s="51"/>
    </row>
    <row r="734" spans="28:46" x14ac:dyDescent="0.25"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  <c r="AT734" s="51"/>
    </row>
    <row r="735" spans="28:46" x14ac:dyDescent="0.25">
      <c r="AB735" s="51"/>
      <c r="AC735" s="51"/>
      <c r="AD735" s="51"/>
      <c r="AE735" s="51"/>
      <c r="AF735" s="51"/>
      <c r="AG735" s="51"/>
      <c r="AH735" s="51"/>
      <c r="AI735" s="51"/>
      <c r="AJ735" s="51"/>
      <c r="AK735" s="51"/>
      <c r="AL735" s="51"/>
      <c r="AM735" s="51"/>
      <c r="AN735" s="51"/>
      <c r="AO735" s="51"/>
      <c r="AP735" s="51"/>
      <c r="AQ735" s="51"/>
      <c r="AR735" s="51"/>
      <c r="AS735" s="51"/>
      <c r="AT735" s="51"/>
    </row>
    <row r="736" spans="28:46" x14ac:dyDescent="0.25">
      <c r="AB736" s="51"/>
      <c r="AC736" s="51"/>
      <c r="AD736" s="51"/>
      <c r="AE736" s="51"/>
      <c r="AF736" s="51"/>
      <c r="AG736" s="51"/>
      <c r="AH736" s="51"/>
      <c r="AI736" s="51"/>
      <c r="AJ736" s="51"/>
      <c r="AK736" s="51"/>
      <c r="AL736" s="51"/>
      <c r="AM736" s="51"/>
      <c r="AN736" s="51"/>
      <c r="AO736" s="51"/>
      <c r="AP736" s="51"/>
      <c r="AQ736" s="51"/>
      <c r="AR736" s="51"/>
      <c r="AS736" s="51"/>
      <c r="AT736" s="51"/>
    </row>
    <row r="737" spans="28:46" x14ac:dyDescent="0.25"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  <c r="AT737" s="51"/>
    </row>
    <row r="738" spans="28:46" x14ac:dyDescent="0.25"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  <c r="AT738" s="51"/>
    </row>
    <row r="739" spans="28:46" x14ac:dyDescent="0.25">
      <c r="AB739" s="51"/>
      <c r="AC739" s="51"/>
      <c r="AD739" s="51"/>
      <c r="AE739" s="51"/>
      <c r="AF739" s="51"/>
      <c r="AG739" s="51"/>
      <c r="AH739" s="51"/>
      <c r="AI739" s="51"/>
      <c r="AJ739" s="51"/>
      <c r="AK739" s="51"/>
      <c r="AL739" s="51"/>
      <c r="AM739" s="51"/>
      <c r="AN739" s="51"/>
      <c r="AO739" s="51"/>
      <c r="AP739" s="51"/>
      <c r="AQ739" s="51"/>
      <c r="AR739" s="51"/>
      <c r="AS739" s="51"/>
      <c r="AT739" s="51"/>
    </row>
    <row r="740" spans="28:46" x14ac:dyDescent="0.25">
      <c r="AB740" s="51"/>
      <c r="AC740" s="51"/>
      <c r="AD740" s="51"/>
      <c r="AE740" s="51"/>
      <c r="AF740" s="51"/>
      <c r="AG740" s="51"/>
      <c r="AH740" s="51"/>
      <c r="AI740" s="51"/>
      <c r="AJ740" s="51"/>
      <c r="AK740" s="51"/>
      <c r="AL740" s="51"/>
      <c r="AM740" s="51"/>
      <c r="AN740" s="51"/>
      <c r="AO740" s="51"/>
      <c r="AP740" s="51"/>
      <c r="AQ740" s="51"/>
      <c r="AR740" s="51"/>
      <c r="AS740" s="51"/>
      <c r="AT740" s="51"/>
    </row>
    <row r="741" spans="28:46" x14ac:dyDescent="0.25">
      <c r="AB741" s="51"/>
      <c r="AC741" s="51"/>
      <c r="AD741" s="51"/>
      <c r="AE741" s="51"/>
      <c r="AF741" s="51"/>
      <c r="AG741" s="51"/>
      <c r="AH741" s="51"/>
      <c r="AI741" s="51"/>
      <c r="AJ741" s="51"/>
      <c r="AK741" s="51"/>
      <c r="AL741" s="51"/>
      <c r="AM741" s="51"/>
      <c r="AN741" s="51"/>
      <c r="AO741" s="51"/>
      <c r="AP741" s="51"/>
      <c r="AQ741" s="51"/>
      <c r="AR741" s="51"/>
      <c r="AS741" s="51"/>
      <c r="AT741" s="51"/>
    </row>
    <row r="742" spans="28:46" x14ac:dyDescent="0.25">
      <c r="AB742" s="51"/>
      <c r="AC742" s="51"/>
      <c r="AD742" s="51"/>
      <c r="AE742" s="51"/>
      <c r="AF742" s="51"/>
      <c r="AG742" s="51"/>
      <c r="AH742" s="51"/>
      <c r="AI742" s="51"/>
      <c r="AJ742" s="51"/>
      <c r="AK742" s="51"/>
      <c r="AL742" s="51"/>
      <c r="AM742" s="51"/>
      <c r="AN742" s="51"/>
      <c r="AO742" s="51"/>
      <c r="AP742" s="51"/>
      <c r="AQ742" s="51"/>
      <c r="AR742" s="51"/>
      <c r="AS742" s="51"/>
      <c r="AT742" s="51"/>
    </row>
    <row r="743" spans="28:46" x14ac:dyDescent="0.25">
      <c r="AB743" s="51"/>
      <c r="AC743" s="51"/>
      <c r="AD743" s="51"/>
      <c r="AE743" s="51"/>
      <c r="AF743" s="51"/>
      <c r="AG743" s="51"/>
      <c r="AH743" s="51"/>
      <c r="AI743" s="51"/>
      <c r="AJ743" s="51"/>
      <c r="AK743" s="51"/>
      <c r="AL743" s="51"/>
      <c r="AM743" s="51"/>
      <c r="AN743" s="51"/>
      <c r="AO743" s="51"/>
      <c r="AP743" s="51"/>
      <c r="AQ743" s="51"/>
      <c r="AR743" s="51"/>
      <c r="AS743" s="51"/>
      <c r="AT743" s="51"/>
    </row>
    <row r="744" spans="28:46" x14ac:dyDescent="0.25">
      <c r="AB744" s="51"/>
      <c r="AC744" s="51"/>
      <c r="AD744" s="51"/>
      <c r="AE744" s="51"/>
      <c r="AF744" s="51"/>
      <c r="AG744" s="51"/>
      <c r="AH744" s="51"/>
      <c r="AI744" s="51"/>
      <c r="AJ744" s="51"/>
      <c r="AK744" s="51"/>
      <c r="AL744" s="51"/>
      <c r="AM744" s="51"/>
      <c r="AN744" s="51"/>
      <c r="AO744" s="51"/>
      <c r="AP744" s="51"/>
      <c r="AQ744" s="51"/>
      <c r="AR744" s="51"/>
      <c r="AS744" s="51"/>
      <c r="AT744" s="51"/>
    </row>
    <row r="745" spans="28:46" x14ac:dyDescent="0.25">
      <c r="AB745" s="51"/>
      <c r="AC745" s="51"/>
      <c r="AD745" s="51"/>
      <c r="AE745" s="51"/>
      <c r="AF745" s="51"/>
      <c r="AG745" s="51"/>
      <c r="AH745" s="51"/>
      <c r="AI745" s="51"/>
      <c r="AJ745" s="51"/>
      <c r="AK745" s="51"/>
      <c r="AL745" s="51"/>
      <c r="AM745" s="51"/>
      <c r="AN745" s="51"/>
      <c r="AO745" s="51"/>
      <c r="AP745" s="51"/>
      <c r="AQ745" s="51"/>
      <c r="AR745" s="51"/>
      <c r="AS745" s="51"/>
      <c r="AT745" s="51"/>
    </row>
    <row r="746" spans="28:46" x14ac:dyDescent="0.25"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  <c r="AT746" s="51"/>
    </row>
    <row r="747" spans="28:46" x14ac:dyDescent="0.25">
      <c r="AB747" s="51"/>
      <c r="AC747" s="51"/>
      <c r="AD747" s="51"/>
      <c r="AE747" s="51"/>
      <c r="AF747" s="51"/>
      <c r="AG747" s="51"/>
      <c r="AH747" s="51"/>
      <c r="AI747" s="51"/>
      <c r="AJ747" s="51"/>
      <c r="AK747" s="51"/>
      <c r="AL747" s="51"/>
      <c r="AM747" s="51"/>
      <c r="AN747" s="51"/>
      <c r="AO747" s="51"/>
      <c r="AP747" s="51"/>
      <c r="AQ747" s="51"/>
      <c r="AR747" s="51"/>
      <c r="AS747" s="51"/>
      <c r="AT747" s="51"/>
    </row>
    <row r="748" spans="28:46" x14ac:dyDescent="0.25">
      <c r="AB748" s="51"/>
      <c r="AC748" s="51"/>
      <c r="AD748" s="51"/>
      <c r="AE748" s="51"/>
      <c r="AF748" s="51"/>
      <c r="AG748" s="51"/>
      <c r="AH748" s="51"/>
      <c r="AI748" s="51"/>
      <c r="AJ748" s="51"/>
      <c r="AK748" s="51"/>
      <c r="AL748" s="51"/>
      <c r="AM748" s="51"/>
      <c r="AN748" s="51"/>
      <c r="AO748" s="51"/>
      <c r="AP748" s="51"/>
      <c r="AQ748" s="51"/>
      <c r="AR748" s="51"/>
      <c r="AS748" s="51"/>
      <c r="AT748" s="51"/>
    </row>
    <row r="749" spans="28:46" x14ac:dyDescent="0.25"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  <c r="AT749" s="51"/>
    </row>
    <row r="750" spans="28:46" x14ac:dyDescent="0.25">
      <c r="AB750" s="51"/>
      <c r="AC750" s="51"/>
      <c r="AD750" s="51"/>
      <c r="AE750" s="51"/>
      <c r="AF750" s="51"/>
      <c r="AG750" s="51"/>
      <c r="AH750" s="51"/>
      <c r="AI750" s="51"/>
      <c r="AJ750" s="51"/>
      <c r="AK750" s="51"/>
      <c r="AL750" s="51"/>
      <c r="AM750" s="51"/>
      <c r="AN750" s="51"/>
      <c r="AO750" s="51"/>
      <c r="AP750" s="51"/>
      <c r="AQ750" s="51"/>
      <c r="AR750" s="51"/>
      <c r="AS750" s="51"/>
      <c r="AT750" s="51"/>
    </row>
    <row r="751" spans="28:46" x14ac:dyDescent="0.25">
      <c r="AB751" s="51"/>
      <c r="AC751" s="51"/>
      <c r="AD751" s="51"/>
      <c r="AE751" s="51"/>
      <c r="AF751" s="51"/>
      <c r="AG751" s="51"/>
      <c r="AH751" s="51"/>
      <c r="AI751" s="51"/>
      <c r="AJ751" s="51"/>
      <c r="AK751" s="51"/>
      <c r="AL751" s="51"/>
      <c r="AM751" s="51"/>
      <c r="AN751" s="51"/>
      <c r="AO751" s="51"/>
      <c r="AP751" s="51"/>
      <c r="AQ751" s="51"/>
      <c r="AR751" s="51"/>
      <c r="AS751" s="51"/>
      <c r="AT751" s="51"/>
    </row>
    <row r="752" spans="28:46" x14ac:dyDescent="0.25"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</row>
    <row r="753" spans="28:46" x14ac:dyDescent="0.25">
      <c r="AB753" s="51"/>
      <c r="AC753" s="51"/>
      <c r="AD753" s="51"/>
      <c r="AE753" s="51"/>
      <c r="AF753" s="51"/>
      <c r="AG753" s="51"/>
      <c r="AH753" s="51"/>
      <c r="AI753" s="51"/>
      <c r="AJ753" s="51"/>
      <c r="AK753" s="51"/>
      <c r="AL753" s="51"/>
      <c r="AM753" s="51"/>
      <c r="AN753" s="51"/>
      <c r="AO753" s="51"/>
      <c r="AP753" s="51"/>
      <c r="AQ753" s="51"/>
      <c r="AR753" s="51"/>
      <c r="AS753" s="51"/>
      <c r="AT753" s="51"/>
    </row>
    <row r="754" spans="28:46" x14ac:dyDescent="0.25">
      <c r="AB754" s="51"/>
      <c r="AC754" s="51"/>
      <c r="AD754" s="51"/>
      <c r="AE754" s="51"/>
      <c r="AF754" s="51"/>
      <c r="AG754" s="51"/>
      <c r="AH754" s="51"/>
      <c r="AI754" s="51"/>
      <c r="AJ754" s="51"/>
      <c r="AK754" s="51"/>
      <c r="AL754" s="51"/>
      <c r="AM754" s="51"/>
      <c r="AN754" s="51"/>
      <c r="AO754" s="51"/>
      <c r="AP754" s="51"/>
      <c r="AQ754" s="51"/>
      <c r="AR754" s="51"/>
      <c r="AS754" s="51"/>
      <c r="AT754" s="51"/>
    </row>
    <row r="755" spans="28:46" x14ac:dyDescent="0.25"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</row>
    <row r="756" spans="28:46" x14ac:dyDescent="0.25">
      <c r="AB756" s="51"/>
      <c r="AC756" s="51"/>
      <c r="AD756" s="51"/>
      <c r="AE756" s="51"/>
      <c r="AF756" s="51"/>
      <c r="AG756" s="51"/>
      <c r="AH756" s="51"/>
      <c r="AI756" s="51"/>
      <c r="AJ756" s="51"/>
      <c r="AK756" s="51"/>
      <c r="AL756" s="51"/>
      <c r="AM756" s="51"/>
      <c r="AN756" s="51"/>
      <c r="AO756" s="51"/>
      <c r="AP756" s="51"/>
      <c r="AQ756" s="51"/>
      <c r="AR756" s="51"/>
      <c r="AS756" s="51"/>
      <c r="AT756" s="51"/>
    </row>
    <row r="757" spans="28:46" x14ac:dyDescent="0.25">
      <c r="AB757" s="51"/>
      <c r="AC757" s="51"/>
      <c r="AD757" s="51"/>
      <c r="AE757" s="51"/>
      <c r="AF757" s="51"/>
      <c r="AG757" s="51"/>
      <c r="AH757" s="51"/>
      <c r="AI757" s="51"/>
      <c r="AJ757" s="51"/>
      <c r="AK757" s="51"/>
      <c r="AL757" s="51"/>
      <c r="AM757" s="51"/>
      <c r="AN757" s="51"/>
      <c r="AO757" s="51"/>
      <c r="AP757" s="51"/>
      <c r="AQ757" s="51"/>
      <c r="AR757" s="51"/>
      <c r="AS757" s="51"/>
      <c r="AT757" s="51"/>
    </row>
    <row r="758" spans="28:46" x14ac:dyDescent="0.25">
      <c r="AB758" s="51"/>
      <c r="AC758" s="51"/>
      <c r="AD758" s="51"/>
      <c r="AE758" s="51"/>
      <c r="AF758" s="51"/>
      <c r="AG758" s="51"/>
      <c r="AH758" s="51"/>
      <c r="AI758" s="51"/>
      <c r="AJ758" s="51"/>
      <c r="AK758" s="51"/>
      <c r="AL758" s="51"/>
      <c r="AM758" s="51"/>
      <c r="AN758" s="51"/>
      <c r="AO758" s="51"/>
      <c r="AP758" s="51"/>
      <c r="AQ758" s="51"/>
      <c r="AR758" s="51"/>
      <c r="AS758" s="51"/>
      <c r="AT758" s="51"/>
    </row>
    <row r="759" spans="28:46" x14ac:dyDescent="0.25">
      <c r="AB759" s="51"/>
      <c r="AC759" s="51"/>
      <c r="AD759" s="51"/>
      <c r="AE759" s="51"/>
      <c r="AF759" s="51"/>
      <c r="AG759" s="51"/>
      <c r="AH759" s="51"/>
      <c r="AI759" s="51"/>
      <c r="AJ759" s="51"/>
      <c r="AK759" s="51"/>
      <c r="AL759" s="51"/>
      <c r="AM759" s="51"/>
      <c r="AN759" s="51"/>
      <c r="AO759" s="51"/>
      <c r="AP759" s="51"/>
      <c r="AQ759" s="51"/>
      <c r="AR759" s="51"/>
      <c r="AS759" s="51"/>
      <c r="AT759" s="51"/>
    </row>
    <row r="760" spans="28:46" x14ac:dyDescent="0.25">
      <c r="AB760" s="51"/>
      <c r="AC760" s="51"/>
      <c r="AD760" s="51"/>
      <c r="AE760" s="51"/>
      <c r="AF760" s="51"/>
      <c r="AG760" s="51"/>
      <c r="AH760" s="51"/>
      <c r="AI760" s="51"/>
      <c r="AJ760" s="51"/>
      <c r="AK760" s="51"/>
      <c r="AL760" s="51"/>
      <c r="AM760" s="51"/>
      <c r="AN760" s="51"/>
      <c r="AO760" s="51"/>
      <c r="AP760" s="51"/>
      <c r="AQ760" s="51"/>
      <c r="AR760" s="51"/>
      <c r="AS760" s="51"/>
      <c r="AT760" s="51"/>
    </row>
    <row r="761" spans="28:46" x14ac:dyDescent="0.25">
      <c r="AB761" s="51"/>
      <c r="AC761" s="51"/>
      <c r="AD761" s="51"/>
      <c r="AE761" s="51"/>
      <c r="AF761" s="51"/>
      <c r="AG761" s="51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</row>
    <row r="762" spans="28:46" x14ac:dyDescent="0.25">
      <c r="AB762" s="51"/>
      <c r="AC762" s="51"/>
      <c r="AD762" s="51"/>
      <c r="AE762" s="51"/>
      <c r="AF762" s="51"/>
      <c r="AG762" s="51"/>
      <c r="AH762" s="51"/>
      <c r="AI762" s="51"/>
      <c r="AJ762" s="51"/>
      <c r="AK762" s="51"/>
      <c r="AL762" s="51"/>
      <c r="AM762" s="51"/>
      <c r="AN762" s="51"/>
      <c r="AO762" s="51"/>
      <c r="AP762" s="51"/>
      <c r="AQ762" s="51"/>
      <c r="AR762" s="51"/>
      <c r="AS762" s="51"/>
      <c r="AT762" s="51"/>
    </row>
    <row r="763" spans="28:46" x14ac:dyDescent="0.25">
      <c r="AB763" s="51"/>
      <c r="AC763" s="51"/>
      <c r="AD763" s="51"/>
      <c r="AE763" s="51"/>
      <c r="AF763" s="51"/>
      <c r="AG763" s="51"/>
      <c r="AH763" s="51"/>
      <c r="AI763" s="51"/>
      <c r="AJ763" s="51"/>
      <c r="AK763" s="51"/>
      <c r="AL763" s="51"/>
      <c r="AM763" s="51"/>
      <c r="AN763" s="51"/>
      <c r="AO763" s="51"/>
      <c r="AP763" s="51"/>
      <c r="AQ763" s="51"/>
      <c r="AR763" s="51"/>
      <c r="AS763" s="51"/>
      <c r="AT763" s="51"/>
    </row>
    <row r="764" spans="28:46" x14ac:dyDescent="0.25">
      <c r="AB764" s="51"/>
      <c r="AC764" s="51"/>
      <c r="AD764" s="51"/>
      <c r="AE764" s="51"/>
      <c r="AF764" s="51"/>
      <c r="AG764" s="51"/>
      <c r="AH764" s="51"/>
      <c r="AI764" s="51"/>
      <c r="AJ764" s="51"/>
      <c r="AK764" s="51"/>
      <c r="AL764" s="51"/>
      <c r="AM764" s="51"/>
      <c r="AN764" s="51"/>
      <c r="AO764" s="51"/>
      <c r="AP764" s="51"/>
      <c r="AQ764" s="51"/>
      <c r="AR764" s="51"/>
      <c r="AS764" s="51"/>
      <c r="AT764" s="51"/>
    </row>
    <row r="765" spans="28:46" x14ac:dyDescent="0.25">
      <c r="AB765" s="51"/>
      <c r="AC765" s="51"/>
      <c r="AD765" s="51"/>
      <c r="AE765" s="51"/>
      <c r="AF765" s="51"/>
      <c r="AG765" s="51"/>
      <c r="AH765" s="51"/>
      <c r="AI765" s="51"/>
      <c r="AJ765" s="51"/>
      <c r="AK765" s="51"/>
      <c r="AL765" s="51"/>
      <c r="AM765" s="51"/>
      <c r="AN765" s="51"/>
      <c r="AO765" s="51"/>
      <c r="AP765" s="51"/>
      <c r="AQ765" s="51"/>
      <c r="AR765" s="51"/>
      <c r="AS765" s="51"/>
      <c r="AT765" s="51"/>
    </row>
    <row r="766" spans="28:46" x14ac:dyDescent="0.25">
      <c r="AB766" s="51"/>
      <c r="AC766" s="51"/>
      <c r="AD766" s="51"/>
      <c r="AE766" s="51"/>
      <c r="AF766" s="51"/>
      <c r="AG766" s="51"/>
      <c r="AH766" s="51"/>
      <c r="AI766" s="51"/>
      <c r="AJ766" s="51"/>
      <c r="AK766" s="51"/>
      <c r="AL766" s="51"/>
      <c r="AM766" s="51"/>
      <c r="AN766" s="51"/>
      <c r="AO766" s="51"/>
      <c r="AP766" s="51"/>
      <c r="AQ766" s="51"/>
      <c r="AR766" s="51"/>
      <c r="AS766" s="51"/>
      <c r="AT766" s="51"/>
    </row>
    <row r="767" spans="28:46" x14ac:dyDescent="0.25">
      <c r="AB767" s="51"/>
      <c r="AC767" s="51"/>
      <c r="AD767" s="51"/>
      <c r="AE767" s="51"/>
      <c r="AF767" s="51"/>
      <c r="AG767" s="51"/>
      <c r="AH767" s="51"/>
      <c r="AI767" s="51"/>
      <c r="AJ767" s="51"/>
      <c r="AK767" s="51"/>
      <c r="AL767" s="51"/>
      <c r="AM767" s="51"/>
      <c r="AN767" s="51"/>
      <c r="AO767" s="51"/>
      <c r="AP767" s="51"/>
      <c r="AQ767" s="51"/>
      <c r="AR767" s="51"/>
      <c r="AS767" s="51"/>
      <c r="AT767" s="51"/>
    </row>
    <row r="768" spans="28:46" x14ac:dyDescent="0.25">
      <c r="AB768" s="51"/>
      <c r="AC768" s="51"/>
      <c r="AD768" s="51"/>
      <c r="AE768" s="51"/>
      <c r="AF768" s="51"/>
      <c r="AG768" s="51"/>
      <c r="AH768" s="51"/>
      <c r="AI768" s="51"/>
      <c r="AJ768" s="51"/>
      <c r="AK768" s="51"/>
      <c r="AL768" s="51"/>
      <c r="AM768" s="51"/>
      <c r="AN768" s="51"/>
      <c r="AO768" s="51"/>
      <c r="AP768" s="51"/>
      <c r="AQ768" s="51"/>
      <c r="AR768" s="51"/>
      <c r="AS768" s="51"/>
      <c r="AT768" s="51"/>
    </row>
    <row r="769" spans="28:46" x14ac:dyDescent="0.25"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  <c r="AT769" s="51"/>
    </row>
    <row r="770" spans="28:46" x14ac:dyDescent="0.25">
      <c r="AB770" s="51"/>
      <c r="AC770" s="51"/>
      <c r="AD770" s="51"/>
      <c r="AE770" s="51"/>
      <c r="AF770" s="51"/>
      <c r="AG770" s="51"/>
      <c r="AH770" s="51"/>
      <c r="AI770" s="51"/>
      <c r="AJ770" s="51"/>
      <c r="AK770" s="51"/>
      <c r="AL770" s="51"/>
      <c r="AM770" s="51"/>
      <c r="AN770" s="51"/>
      <c r="AO770" s="51"/>
      <c r="AP770" s="51"/>
      <c r="AQ770" s="51"/>
      <c r="AR770" s="51"/>
      <c r="AS770" s="51"/>
      <c r="AT770" s="51"/>
    </row>
    <row r="771" spans="28:46" x14ac:dyDescent="0.25">
      <c r="AB771" s="51"/>
      <c r="AC771" s="51"/>
      <c r="AD771" s="51"/>
      <c r="AE771" s="51"/>
      <c r="AF771" s="51"/>
      <c r="AG771" s="51"/>
      <c r="AH771" s="51"/>
      <c r="AI771" s="51"/>
      <c r="AJ771" s="51"/>
      <c r="AK771" s="51"/>
      <c r="AL771" s="51"/>
      <c r="AM771" s="51"/>
      <c r="AN771" s="51"/>
      <c r="AO771" s="51"/>
      <c r="AP771" s="51"/>
      <c r="AQ771" s="51"/>
      <c r="AR771" s="51"/>
      <c r="AS771" s="51"/>
      <c r="AT771" s="51"/>
    </row>
    <row r="772" spans="28:46" x14ac:dyDescent="0.25">
      <c r="AB772" s="51"/>
      <c r="AC772" s="51"/>
      <c r="AD772" s="51"/>
      <c r="AE772" s="51"/>
      <c r="AF772" s="51"/>
      <c r="AG772" s="51"/>
      <c r="AH772" s="51"/>
      <c r="AI772" s="51"/>
      <c r="AJ772" s="51"/>
      <c r="AK772" s="51"/>
      <c r="AL772" s="51"/>
      <c r="AM772" s="51"/>
      <c r="AN772" s="51"/>
      <c r="AO772" s="51"/>
      <c r="AP772" s="51"/>
      <c r="AQ772" s="51"/>
      <c r="AR772" s="51"/>
      <c r="AS772" s="51"/>
      <c r="AT772" s="51"/>
    </row>
    <row r="773" spans="28:46" x14ac:dyDescent="0.25">
      <c r="AB773" s="51"/>
      <c r="AC773" s="51"/>
      <c r="AD773" s="51"/>
      <c r="AE773" s="51"/>
      <c r="AF773" s="51"/>
      <c r="AG773" s="51"/>
      <c r="AH773" s="51"/>
      <c r="AI773" s="51"/>
      <c r="AJ773" s="51"/>
      <c r="AK773" s="51"/>
      <c r="AL773" s="51"/>
      <c r="AM773" s="51"/>
      <c r="AN773" s="51"/>
      <c r="AO773" s="51"/>
      <c r="AP773" s="51"/>
      <c r="AQ773" s="51"/>
      <c r="AR773" s="51"/>
      <c r="AS773" s="51"/>
      <c r="AT773" s="51"/>
    </row>
    <row r="774" spans="28:46" x14ac:dyDescent="0.25">
      <c r="AB774" s="51"/>
      <c r="AC774" s="51"/>
      <c r="AD774" s="51"/>
      <c r="AE774" s="51"/>
      <c r="AF774" s="51"/>
      <c r="AG774" s="51"/>
      <c r="AH774" s="51"/>
      <c r="AI774" s="51"/>
      <c r="AJ774" s="51"/>
      <c r="AK774" s="51"/>
      <c r="AL774" s="51"/>
      <c r="AM774" s="51"/>
      <c r="AN774" s="51"/>
      <c r="AO774" s="51"/>
      <c r="AP774" s="51"/>
      <c r="AQ774" s="51"/>
      <c r="AR774" s="51"/>
      <c r="AS774" s="51"/>
      <c r="AT774" s="51"/>
    </row>
    <row r="775" spans="28:46" x14ac:dyDescent="0.25">
      <c r="AB775" s="51"/>
      <c r="AC775" s="51"/>
      <c r="AD775" s="51"/>
      <c r="AE775" s="51"/>
      <c r="AF775" s="51"/>
      <c r="AG775" s="51"/>
      <c r="AH775" s="51"/>
      <c r="AI775" s="51"/>
      <c r="AJ775" s="51"/>
      <c r="AK775" s="51"/>
      <c r="AL775" s="51"/>
      <c r="AM775" s="51"/>
      <c r="AN775" s="51"/>
      <c r="AO775" s="51"/>
      <c r="AP775" s="51"/>
      <c r="AQ775" s="51"/>
      <c r="AR775" s="51"/>
      <c r="AS775" s="51"/>
      <c r="AT775" s="51"/>
    </row>
    <row r="776" spans="28:46" x14ac:dyDescent="0.25">
      <c r="AB776" s="51"/>
      <c r="AC776" s="51"/>
      <c r="AD776" s="51"/>
      <c r="AE776" s="51"/>
      <c r="AF776" s="51"/>
      <c r="AG776" s="51"/>
      <c r="AH776" s="51"/>
      <c r="AI776" s="51"/>
      <c r="AJ776" s="51"/>
      <c r="AK776" s="51"/>
      <c r="AL776" s="51"/>
      <c r="AM776" s="51"/>
      <c r="AN776" s="51"/>
      <c r="AO776" s="51"/>
      <c r="AP776" s="51"/>
      <c r="AQ776" s="51"/>
      <c r="AR776" s="51"/>
      <c r="AS776" s="51"/>
      <c r="AT776" s="51"/>
    </row>
    <row r="777" spans="28:46" x14ac:dyDescent="0.25">
      <c r="AB777" s="51"/>
      <c r="AC777" s="51"/>
      <c r="AD777" s="51"/>
      <c r="AE777" s="51"/>
      <c r="AF777" s="51"/>
      <c r="AG777" s="51"/>
      <c r="AH777" s="51"/>
      <c r="AI777" s="51"/>
      <c r="AJ777" s="51"/>
      <c r="AK777" s="51"/>
      <c r="AL777" s="51"/>
      <c r="AM777" s="51"/>
      <c r="AN777" s="51"/>
      <c r="AO777" s="51"/>
      <c r="AP777" s="51"/>
      <c r="AQ777" s="51"/>
      <c r="AR777" s="51"/>
      <c r="AS777" s="51"/>
      <c r="AT777" s="51"/>
    </row>
    <row r="778" spans="28:46" x14ac:dyDescent="0.25">
      <c r="AB778" s="51"/>
      <c r="AC778" s="51"/>
      <c r="AD778" s="51"/>
      <c r="AE778" s="51"/>
      <c r="AF778" s="51"/>
      <c r="AG778" s="51"/>
      <c r="AH778" s="51"/>
      <c r="AI778" s="51"/>
      <c r="AJ778" s="51"/>
      <c r="AK778" s="51"/>
      <c r="AL778" s="51"/>
      <c r="AM778" s="51"/>
      <c r="AN778" s="51"/>
      <c r="AO778" s="51"/>
      <c r="AP778" s="51"/>
      <c r="AQ778" s="51"/>
      <c r="AR778" s="51"/>
      <c r="AS778" s="51"/>
      <c r="AT778" s="51"/>
    </row>
    <row r="779" spans="28:46" x14ac:dyDescent="0.25">
      <c r="AB779" s="51"/>
      <c r="AC779" s="51"/>
      <c r="AD779" s="51"/>
      <c r="AE779" s="51"/>
      <c r="AF779" s="51"/>
      <c r="AG779" s="51"/>
      <c r="AH779" s="51"/>
      <c r="AI779" s="51"/>
      <c r="AJ779" s="51"/>
      <c r="AK779" s="51"/>
      <c r="AL779" s="51"/>
      <c r="AM779" s="51"/>
      <c r="AN779" s="51"/>
      <c r="AO779" s="51"/>
      <c r="AP779" s="51"/>
      <c r="AQ779" s="51"/>
      <c r="AR779" s="51"/>
      <c r="AS779" s="51"/>
      <c r="AT779" s="51"/>
    </row>
    <row r="780" spans="28:46" x14ac:dyDescent="0.25">
      <c r="AB780" s="51"/>
      <c r="AC780" s="51"/>
      <c r="AD780" s="51"/>
      <c r="AE780" s="51"/>
      <c r="AF780" s="51"/>
      <c r="AG780" s="51"/>
      <c r="AH780" s="51"/>
      <c r="AI780" s="51"/>
      <c r="AJ780" s="51"/>
      <c r="AK780" s="51"/>
      <c r="AL780" s="51"/>
      <c r="AM780" s="51"/>
      <c r="AN780" s="51"/>
      <c r="AO780" s="51"/>
      <c r="AP780" s="51"/>
      <c r="AQ780" s="51"/>
      <c r="AR780" s="51"/>
      <c r="AS780" s="51"/>
      <c r="AT780" s="51"/>
    </row>
    <row r="781" spans="28:46" x14ac:dyDescent="0.25">
      <c r="AB781" s="51"/>
      <c r="AC781" s="51"/>
      <c r="AD781" s="51"/>
      <c r="AE781" s="51"/>
      <c r="AF781" s="51"/>
      <c r="AG781" s="51"/>
      <c r="AH781" s="51"/>
      <c r="AI781" s="51"/>
      <c r="AJ781" s="51"/>
      <c r="AK781" s="51"/>
      <c r="AL781" s="51"/>
      <c r="AM781" s="51"/>
      <c r="AN781" s="51"/>
      <c r="AO781" s="51"/>
      <c r="AP781" s="51"/>
      <c r="AQ781" s="51"/>
      <c r="AR781" s="51"/>
      <c r="AS781" s="51"/>
      <c r="AT781" s="51"/>
    </row>
    <row r="782" spans="28:46" x14ac:dyDescent="0.25">
      <c r="AB782" s="51"/>
      <c r="AC782" s="51"/>
      <c r="AD782" s="51"/>
      <c r="AE782" s="51"/>
      <c r="AF782" s="51"/>
      <c r="AG782" s="51"/>
      <c r="AH782" s="51"/>
      <c r="AI782" s="51"/>
      <c r="AJ782" s="51"/>
      <c r="AK782" s="51"/>
      <c r="AL782" s="51"/>
      <c r="AM782" s="51"/>
      <c r="AN782" s="51"/>
      <c r="AO782" s="51"/>
      <c r="AP782" s="51"/>
      <c r="AQ782" s="51"/>
      <c r="AR782" s="51"/>
      <c r="AS782" s="51"/>
      <c r="AT782" s="51"/>
    </row>
    <row r="783" spans="28:46" x14ac:dyDescent="0.25">
      <c r="AB783" s="51"/>
      <c r="AC783" s="51"/>
      <c r="AD783" s="51"/>
      <c r="AE783" s="51"/>
      <c r="AF783" s="51"/>
      <c r="AG783" s="51"/>
      <c r="AH783" s="51"/>
      <c r="AI783" s="51"/>
      <c r="AJ783" s="51"/>
      <c r="AK783" s="51"/>
      <c r="AL783" s="51"/>
      <c r="AM783" s="51"/>
      <c r="AN783" s="51"/>
      <c r="AO783" s="51"/>
      <c r="AP783" s="51"/>
      <c r="AQ783" s="51"/>
      <c r="AR783" s="51"/>
      <c r="AS783" s="51"/>
      <c r="AT783" s="51"/>
    </row>
    <row r="784" spans="28:46" x14ac:dyDescent="0.25">
      <c r="AB784" s="51"/>
      <c r="AC784" s="51"/>
      <c r="AD784" s="51"/>
      <c r="AE784" s="51"/>
      <c r="AF784" s="51"/>
      <c r="AG784" s="51"/>
      <c r="AH784" s="51"/>
      <c r="AI784" s="51"/>
      <c r="AJ784" s="51"/>
      <c r="AK784" s="51"/>
      <c r="AL784" s="51"/>
      <c r="AM784" s="51"/>
      <c r="AN784" s="51"/>
      <c r="AO784" s="51"/>
      <c r="AP784" s="51"/>
      <c r="AQ784" s="51"/>
      <c r="AR784" s="51"/>
      <c r="AS784" s="51"/>
      <c r="AT784" s="51"/>
    </row>
    <row r="785" spans="28:46" x14ac:dyDescent="0.25">
      <c r="AB785" s="51"/>
      <c r="AC785" s="51"/>
      <c r="AD785" s="51"/>
      <c r="AE785" s="51"/>
      <c r="AF785" s="51"/>
      <c r="AG785" s="51"/>
      <c r="AH785" s="51"/>
      <c r="AI785" s="51"/>
      <c r="AJ785" s="51"/>
      <c r="AK785" s="51"/>
      <c r="AL785" s="51"/>
      <c r="AM785" s="51"/>
      <c r="AN785" s="51"/>
      <c r="AO785" s="51"/>
      <c r="AP785" s="51"/>
      <c r="AQ785" s="51"/>
      <c r="AR785" s="51"/>
      <c r="AS785" s="51"/>
      <c r="AT785" s="51"/>
    </row>
    <row r="786" spans="28:46" x14ac:dyDescent="0.25">
      <c r="AB786" s="51"/>
      <c r="AC786" s="51"/>
      <c r="AD786" s="51"/>
      <c r="AE786" s="51"/>
      <c r="AF786" s="51"/>
      <c r="AG786" s="51"/>
      <c r="AH786" s="51"/>
      <c r="AI786" s="51"/>
      <c r="AJ786" s="51"/>
      <c r="AK786" s="51"/>
      <c r="AL786" s="51"/>
      <c r="AM786" s="51"/>
      <c r="AN786" s="51"/>
      <c r="AO786" s="51"/>
      <c r="AP786" s="51"/>
      <c r="AQ786" s="51"/>
      <c r="AR786" s="51"/>
      <c r="AS786" s="51"/>
      <c r="AT786" s="51"/>
    </row>
    <row r="787" spans="28:46" x14ac:dyDescent="0.25">
      <c r="AB787" s="51"/>
      <c r="AC787" s="51"/>
      <c r="AD787" s="51"/>
      <c r="AE787" s="51"/>
      <c r="AF787" s="51"/>
      <c r="AG787" s="51"/>
      <c r="AH787" s="51"/>
      <c r="AI787" s="51"/>
      <c r="AJ787" s="51"/>
      <c r="AK787" s="51"/>
      <c r="AL787" s="51"/>
      <c r="AM787" s="51"/>
      <c r="AN787" s="51"/>
      <c r="AO787" s="51"/>
      <c r="AP787" s="51"/>
      <c r="AQ787" s="51"/>
      <c r="AR787" s="51"/>
      <c r="AS787" s="51"/>
      <c r="AT787" s="51"/>
    </row>
    <row r="788" spans="28:46" x14ac:dyDescent="0.25">
      <c r="AB788" s="51"/>
      <c r="AC788" s="51"/>
      <c r="AD788" s="51"/>
      <c r="AE788" s="51"/>
      <c r="AF788" s="51"/>
      <c r="AG788" s="51"/>
      <c r="AH788" s="51"/>
      <c r="AI788" s="51"/>
      <c r="AJ788" s="51"/>
      <c r="AK788" s="51"/>
      <c r="AL788" s="51"/>
      <c r="AM788" s="51"/>
      <c r="AN788" s="51"/>
      <c r="AO788" s="51"/>
      <c r="AP788" s="51"/>
      <c r="AQ788" s="51"/>
      <c r="AR788" s="51"/>
      <c r="AS788" s="51"/>
      <c r="AT788" s="51"/>
    </row>
    <row r="789" spans="28:46" x14ac:dyDescent="0.25">
      <c r="AB789" s="51"/>
      <c r="AC789" s="51"/>
      <c r="AD789" s="51"/>
      <c r="AE789" s="51"/>
      <c r="AF789" s="51"/>
      <c r="AG789" s="51"/>
      <c r="AH789" s="51"/>
      <c r="AI789" s="51"/>
      <c r="AJ789" s="51"/>
      <c r="AK789" s="51"/>
      <c r="AL789" s="51"/>
      <c r="AM789" s="51"/>
      <c r="AN789" s="51"/>
      <c r="AO789" s="51"/>
      <c r="AP789" s="51"/>
      <c r="AQ789" s="51"/>
      <c r="AR789" s="51"/>
      <c r="AS789" s="51"/>
      <c r="AT789" s="51"/>
    </row>
    <row r="790" spans="28:46" x14ac:dyDescent="0.25">
      <c r="AB790" s="51"/>
      <c r="AC790" s="51"/>
      <c r="AD790" s="51"/>
      <c r="AE790" s="51"/>
      <c r="AF790" s="51"/>
      <c r="AG790" s="51"/>
      <c r="AH790" s="51"/>
      <c r="AI790" s="51"/>
      <c r="AJ790" s="51"/>
      <c r="AK790" s="51"/>
      <c r="AL790" s="51"/>
      <c r="AM790" s="51"/>
      <c r="AN790" s="51"/>
      <c r="AO790" s="51"/>
      <c r="AP790" s="51"/>
      <c r="AQ790" s="51"/>
      <c r="AR790" s="51"/>
      <c r="AS790" s="51"/>
      <c r="AT790" s="51"/>
    </row>
    <row r="791" spans="28:46" x14ac:dyDescent="0.25">
      <c r="AB791" s="51"/>
      <c r="AC791" s="51"/>
      <c r="AD791" s="51"/>
      <c r="AE791" s="51"/>
      <c r="AF791" s="51"/>
      <c r="AG791" s="51"/>
      <c r="AH791" s="51"/>
      <c r="AI791" s="51"/>
      <c r="AJ791" s="51"/>
      <c r="AK791" s="51"/>
      <c r="AL791" s="51"/>
      <c r="AM791" s="51"/>
      <c r="AN791" s="51"/>
      <c r="AO791" s="51"/>
      <c r="AP791" s="51"/>
      <c r="AQ791" s="51"/>
      <c r="AR791" s="51"/>
      <c r="AS791" s="51"/>
      <c r="AT791" s="51"/>
    </row>
    <row r="792" spans="28:46" x14ac:dyDescent="0.25">
      <c r="AB792" s="51"/>
      <c r="AC792" s="51"/>
      <c r="AD792" s="51"/>
      <c r="AE792" s="51"/>
      <c r="AF792" s="51"/>
      <c r="AG792" s="51"/>
      <c r="AH792" s="51"/>
      <c r="AI792" s="51"/>
      <c r="AJ792" s="51"/>
      <c r="AK792" s="51"/>
      <c r="AL792" s="51"/>
      <c r="AM792" s="51"/>
      <c r="AN792" s="51"/>
      <c r="AO792" s="51"/>
      <c r="AP792" s="51"/>
      <c r="AQ792" s="51"/>
      <c r="AR792" s="51"/>
      <c r="AS792" s="51"/>
      <c r="AT792" s="51"/>
    </row>
    <row r="793" spans="28:46" x14ac:dyDescent="0.25">
      <c r="AB793" s="51"/>
      <c r="AC793" s="51"/>
      <c r="AD793" s="51"/>
      <c r="AE793" s="51"/>
      <c r="AF793" s="51"/>
      <c r="AG793" s="51"/>
      <c r="AH793" s="51"/>
      <c r="AI793" s="51"/>
      <c r="AJ793" s="51"/>
      <c r="AK793" s="51"/>
      <c r="AL793" s="51"/>
      <c r="AM793" s="51"/>
      <c r="AN793" s="51"/>
      <c r="AO793" s="51"/>
      <c r="AP793" s="51"/>
      <c r="AQ793" s="51"/>
      <c r="AR793" s="51"/>
      <c r="AS793" s="51"/>
      <c r="AT793" s="51"/>
    </row>
    <row r="794" spans="28:46" x14ac:dyDescent="0.25">
      <c r="AB794" s="51"/>
      <c r="AC794" s="51"/>
      <c r="AD794" s="51"/>
      <c r="AE794" s="51"/>
      <c r="AF794" s="51"/>
      <c r="AG794" s="51"/>
      <c r="AH794" s="51"/>
      <c r="AI794" s="51"/>
      <c r="AJ794" s="51"/>
      <c r="AK794" s="51"/>
      <c r="AL794" s="51"/>
      <c r="AM794" s="51"/>
      <c r="AN794" s="51"/>
      <c r="AO794" s="51"/>
      <c r="AP794" s="51"/>
      <c r="AQ794" s="51"/>
      <c r="AR794" s="51"/>
      <c r="AS794" s="51"/>
      <c r="AT794" s="51"/>
    </row>
    <row r="795" spans="28:46" x14ac:dyDescent="0.25">
      <c r="AB795" s="51"/>
      <c r="AC795" s="51"/>
      <c r="AD795" s="51"/>
      <c r="AE795" s="51"/>
      <c r="AF795" s="51"/>
      <c r="AG795" s="51"/>
      <c r="AH795" s="51"/>
      <c r="AI795" s="51"/>
      <c r="AJ795" s="51"/>
      <c r="AK795" s="51"/>
      <c r="AL795" s="51"/>
      <c r="AM795" s="51"/>
      <c r="AN795" s="51"/>
      <c r="AO795" s="51"/>
      <c r="AP795" s="51"/>
      <c r="AQ795" s="51"/>
      <c r="AR795" s="51"/>
      <c r="AS795" s="51"/>
      <c r="AT795" s="51"/>
    </row>
    <row r="796" spans="28:46" x14ac:dyDescent="0.25">
      <c r="AB796" s="51"/>
      <c r="AC796" s="51"/>
      <c r="AD796" s="51"/>
      <c r="AE796" s="51"/>
      <c r="AF796" s="51"/>
      <c r="AG796" s="51"/>
      <c r="AH796" s="51"/>
      <c r="AI796" s="51"/>
      <c r="AJ796" s="51"/>
      <c r="AK796" s="51"/>
      <c r="AL796" s="51"/>
      <c r="AM796" s="51"/>
      <c r="AN796" s="51"/>
      <c r="AO796" s="51"/>
      <c r="AP796" s="51"/>
      <c r="AQ796" s="51"/>
      <c r="AR796" s="51"/>
      <c r="AS796" s="51"/>
      <c r="AT796" s="51"/>
    </row>
    <row r="797" spans="28:46" x14ac:dyDescent="0.25">
      <c r="AB797" s="51"/>
      <c r="AC797" s="51"/>
      <c r="AD797" s="51"/>
      <c r="AE797" s="51"/>
      <c r="AF797" s="51"/>
      <c r="AG797" s="51"/>
      <c r="AH797" s="51"/>
      <c r="AI797" s="51"/>
      <c r="AJ797" s="51"/>
      <c r="AK797" s="51"/>
      <c r="AL797" s="51"/>
      <c r="AM797" s="51"/>
      <c r="AN797" s="51"/>
      <c r="AO797" s="51"/>
      <c r="AP797" s="51"/>
      <c r="AQ797" s="51"/>
      <c r="AR797" s="51"/>
      <c r="AS797" s="51"/>
      <c r="AT797" s="51"/>
    </row>
    <row r="798" spans="28:46" x14ac:dyDescent="0.25">
      <c r="AB798" s="51"/>
      <c r="AC798" s="51"/>
      <c r="AD798" s="51"/>
      <c r="AE798" s="51"/>
      <c r="AF798" s="51"/>
      <c r="AG798" s="51"/>
      <c r="AH798" s="51"/>
      <c r="AI798" s="51"/>
      <c r="AJ798" s="51"/>
      <c r="AK798" s="51"/>
      <c r="AL798" s="51"/>
      <c r="AM798" s="51"/>
      <c r="AN798" s="51"/>
      <c r="AO798" s="51"/>
      <c r="AP798" s="51"/>
      <c r="AQ798" s="51"/>
      <c r="AR798" s="51"/>
      <c r="AS798" s="51"/>
      <c r="AT798" s="51"/>
    </row>
    <row r="799" spans="28:46" x14ac:dyDescent="0.25">
      <c r="AB799" s="51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51"/>
      <c r="AO799" s="51"/>
      <c r="AP799" s="51"/>
      <c r="AQ799" s="51"/>
      <c r="AR799" s="51"/>
      <c r="AS799" s="51"/>
      <c r="AT799" s="51"/>
    </row>
    <row r="800" spans="28:46" x14ac:dyDescent="0.25">
      <c r="AB800" s="51"/>
      <c r="AC800" s="51"/>
      <c r="AD800" s="51"/>
      <c r="AE800" s="51"/>
      <c r="AF800" s="51"/>
      <c r="AG800" s="51"/>
      <c r="AH800" s="51"/>
      <c r="AI800" s="51"/>
      <c r="AJ800" s="51"/>
      <c r="AK800" s="51"/>
      <c r="AL800" s="51"/>
      <c r="AM800" s="51"/>
      <c r="AN800" s="51"/>
      <c r="AO800" s="51"/>
      <c r="AP800" s="51"/>
      <c r="AQ800" s="51"/>
      <c r="AR800" s="51"/>
      <c r="AS800" s="51"/>
      <c r="AT800" s="51"/>
    </row>
    <row r="801" spans="28:46" x14ac:dyDescent="0.25">
      <c r="AB801" s="51"/>
      <c r="AC801" s="51"/>
      <c r="AD801" s="51"/>
      <c r="AE801" s="51"/>
      <c r="AF801" s="51"/>
      <c r="AG801" s="51"/>
      <c r="AH801" s="51"/>
      <c r="AI801" s="51"/>
      <c r="AJ801" s="51"/>
      <c r="AK801" s="51"/>
      <c r="AL801" s="51"/>
      <c r="AM801" s="51"/>
      <c r="AN801" s="51"/>
      <c r="AO801" s="51"/>
      <c r="AP801" s="51"/>
      <c r="AQ801" s="51"/>
      <c r="AR801" s="51"/>
      <c r="AS801" s="51"/>
      <c r="AT801" s="51"/>
    </row>
    <row r="802" spans="28:46" x14ac:dyDescent="0.25">
      <c r="AB802" s="51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  <c r="AT802" s="51"/>
    </row>
    <row r="803" spans="28:46" x14ac:dyDescent="0.25">
      <c r="AB803" s="51"/>
      <c r="AC803" s="51"/>
      <c r="AD803" s="51"/>
      <c r="AE803" s="51"/>
      <c r="AF803" s="51"/>
      <c r="AG803" s="51"/>
      <c r="AH803" s="51"/>
      <c r="AI803" s="51"/>
      <c r="AJ803" s="51"/>
      <c r="AK803" s="51"/>
      <c r="AL803" s="51"/>
      <c r="AM803" s="51"/>
      <c r="AN803" s="51"/>
      <c r="AO803" s="51"/>
      <c r="AP803" s="51"/>
      <c r="AQ803" s="51"/>
      <c r="AR803" s="51"/>
      <c r="AS803" s="51"/>
      <c r="AT803" s="51"/>
    </row>
    <row r="804" spans="28:46" x14ac:dyDescent="0.25">
      <c r="AB804" s="51"/>
      <c r="AC804" s="51"/>
      <c r="AD804" s="51"/>
      <c r="AE804" s="51"/>
      <c r="AF804" s="51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51"/>
      <c r="AR804" s="51"/>
      <c r="AS804" s="51"/>
      <c r="AT804" s="51"/>
    </row>
    <row r="805" spans="28:46" x14ac:dyDescent="0.25">
      <c r="AB805" s="51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  <c r="AT805" s="51"/>
    </row>
    <row r="806" spans="28:46" x14ac:dyDescent="0.25">
      <c r="AB806" s="51"/>
      <c r="AC806" s="51"/>
      <c r="AD806" s="51"/>
      <c r="AE806" s="51"/>
      <c r="AF806" s="51"/>
      <c r="AG806" s="51"/>
      <c r="AH806" s="51"/>
      <c r="AI806" s="51"/>
      <c r="AJ806" s="51"/>
      <c r="AK806" s="51"/>
      <c r="AL806" s="51"/>
      <c r="AM806" s="51"/>
      <c r="AN806" s="51"/>
      <c r="AO806" s="51"/>
      <c r="AP806" s="51"/>
      <c r="AQ806" s="51"/>
      <c r="AR806" s="51"/>
      <c r="AS806" s="51"/>
      <c r="AT806" s="51"/>
    </row>
    <row r="807" spans="28:46" x14ac:dyDescent="0.25">
      <c r="AB807" s="51"/>
      <c r="AC807" s="51"/>
      <c r="AD807" s="51"/>
      <c r="AE807" s="51"/>
      <c r="AF807" s="51"/>
      <c r="AG807" s="51"/>
      <c r="AH807" s="51"/>
      <c r="AI807" s="51"/>
      <c r="AJ807" s="51"/>
      <c r="AK807" s="51"/>
      <c r="AL807" s="51"/>
      <c r="AM807" s="51"/>
      <c r="AN807" s="51"/>
      <c r="AO807" s="51"/>
      <c r="AP807" s="51"/>
      <c r="AQ807" s="51"/>
      <c r="AR807" s="51"/>
      <c r="AS807" s="51"/>
      <c r="AT807" s="51"/>
    </row>
    <row r="808" spans="28:46" x14ac:dyDescent="0.25">
      <c r="AB808" s="51"/>
      <c r="AC808" s="51"/>
      <c r="AD808" s="51"/>
      <c r="AE808" s="51"/>
      <c r="AF808" s="51"/>
      <c r="AG808" s="51"/>
      <c r="AH808" s="51"/>
      <c r="AI808" s="51"/>
      <c r="AJ808" s="51"/>
      <c r="AK808" s="51"/>
      <c r="AL808" s="51"/>
      <c r="AM808" s="51"/>
      <c r="AN808" s="51"/>
      <c r="AO808" s="51"/>
      <c r="AP808" s="51"/>
      <c r="AQ808" s="51"/>
      <c r="AR808" s="51"/>
      <c r="AS808" s="51"/>
      <c r="AT808" s="51"/>
    </row>
    <row r="809" spans="28:46" x14ac:dyDescent="0.25">
      <c r="AB809" s="51"/>
      <c r="AC809" s="51"/>
      <c r="AD809" s="51"/>
      <c r="AE809" s="51"/>
      <c r="AF809" s="51"/>
      <c r="AG809" s="51"/>
      <c r="AH809" s="51"/>
      <c r="AI809" s="51"/>
      <c r="AJ809" s="51"/>
      <c r="AK809" s="51"/>
      <c r="AL809" s="51"/>
      <c r="AM809" s="51"/>
      <c r="AN809" s="51"/>
      <c r="AO809" s="51"/>
      <c r="AP809" s="51"/>
      <c r="AQ809" s="51"/>
      <c r="AR809" s="51"/>
      <c r="AS809" s="51"/>
      <c r="AT809" s="51"/>
    </row>
    <row r="810" spans="28:46" x14ac:dyDescent="0.25">
      <c r="AB810" s="51"/>
      <c r="AC810" s="51"/>
      <c r="AD810" s="51"/>
      <c r="AE810" s="51"/>
      <c r="AF810" s="51"/>
      <c r="AG810" s="51"/>
      <c r="AH810" s="51"/>
      <c r="AI810" s="51"/>
      <c r="AJ810" s="51"/>
      <c r="AK810" s="51"/>
      <c r="AL810" s="51"/>
      <c r="AM810" s="51"/>
      <c r="AN810" s="51"/>
      <c r="AO810" s="51"/>
      <c r="AP810" s="51"/>
      <c r="AQ810" s="51"/>
      <c r="AR810" s="51"/>
      <c r="AS810" s="51"/>
      <c r="AT810" s="51"/>
    </row>
    <row r="811" spans="28:46" x14ac:dyDescent="0.25">
      <c r="AB811" s="51"/>
      <c r="AC811" s="51"/>
      <c r="AD811" s="51"/>
      <c r="AE811" s="51"/>
      <c r="AF811" s="51"/>
      <c r="AG811" s="51"/>
      <c r="AH811" s="51"/>
      <c r="AI811" s="51"/>
      <c r="AJ811" s="51"/>
      <c r="AK811" s="51"/>
      <c r="AL811" s="51"/>
      <c r="AM811" s="51"/>
      <c r="AN811" s="51"/>
      <c r="AO811" s="51"/>
      <c r="AP811" s="51"/>
      <c r="AQ811" s="51"/>
      <c r="AR811" s="51"/>
      <c r="AS811" s="51"/>
      <c r="AT811" s="51"/>
    </row>
    <row r="812" spans="28:46" x14ac:dyDescent="0.25">
      <c r="AB812" s="51"/>
      <c r="AC812" s="51"/>
      <c r="AD812" s="51"/>
      <c r="AE812" s="51"/>
      <c r="AF812" s="51"/>
      <c r="AG812" s="51"/>
      <c r="AH812" s="51"/>
      <c r="AI812" s="51"/>
      <c r="AJ812" s="51"/>
      <c r="AK812" s="51"/>
      <c r="AL812" s="51"/>
      <c r="AM812" s="51"/>
      <c r="AN812" s="51"/>
      <c r="AO812" s="51"/>
      <c r="AP812" s="51"/>
      <c r="AQ812" s="51"/>
      <c r="AR812" s="51"/>
      <c r="AS812" s="51"/>
      <c r="AT812" s="51"/>
    </row>
    <row r="813" spans="28:46" x14ac:dyDescent="0.25">
      <c r="AB813" s="51"/>
      <c r="AC813" s="51"/>
      <c r="AD813" s="51"/>
      <c r="AE813" s="51"/>
      <c r="AF813" s="51"/>
      <c r="AG813" s="51"/>
      <c r="AH813" s="51"/>
      <c r="AI813" s="51"/>
      <c r="AJ813" s="51"/>
      <c r="AK813" s="51"/>
      <c r="AL813" s="51"/>
      <c r="AM813" s="51"/>
      <c r="AN813" s="51"/>
      <c r="AO813" s="51"/>
      <c r="AP813" s="51"/>
      <c r="AQ813" s="51"/>
      <c r="AR813" s="51"/>
      <c r="AS813" s="51"/>
      <c r="AT813" s="51"/>
    </row>
    <row r="814" spans="28:46" x14ac:dyDescent="0.25">
      <c r="AB814" s="51"/>
      <c r="AC814" s="51"/>
      <c r="AD814" s="51"/>
      <c r="AE814" s="51"/>
      <c r="AF814" s="51"/>
      <c r="AG814" s="51"/>
      <c r="AH814" s="51"/>
      <c r="AI814" s="51"/>
      <c r="AJ814" s="51"/>
      <c r="AK814" s="51"/>
      <c r="AL814" s="51"/>
      <c r="AM814" s="51"/>
      <c r="AN814" s="51"/>
      <c r="AO814" s="51"/>
      <c r="AP814" s="51"/>
      <c r="AQ814" s="51"/>
      <c r="AR814" s="51"/>
      <c r="AS814" s="51"/>
      <c r="AT814" s="51"/>
    </row>
    <row r="815" spans="28:46" x14ac:dyDescent="0.25">
      <c r="AB815" s="51"/>
      <c r="AC815" s="51"/>
      <c r="AD815" s="51"/>
      <c r="AE815" s="51"/>
      <c r="AF815" s="51"/>
      <c r="AG815" s="51"/>
      <c r="AH815" s="51"/>
      <c r="AI815" s="51"/>
      <c r="AJ815" s="51"/>
      <c r="AK815" s="51"/>
      <c r="AL815" s="51"/>
      <c r="AM815" s="51"/>
      <c r="AN815" s="51"/>
      <c r="AO815" s="51"/>
      <c r="AP815" s="51"/>
      <c r="AQ815" s="51"/>
      <c r="AR815" s="51"/>
      <c r="AS815" s="51"/>
      <c r="AT815" s="51"/>
    </row>
    <row r="816" spans="28:46" x14ac:dyDescent="0.25">
      <c r="AB816" s="51"/>
      <c r="AC816" s="51"/>
      <c r="AD816" s="51"/>
      <c r="AE816" s="51"/>
      <c r="AF816" s="51"/>
      <c r="AG816" s="51"/>
      <c r="AH816" s="51"/>
      <c r="AI816" s="51"/>
      <c r="AJ816" s="51"/>
      <c r="AK816" s="51"/>
      <c r="AL816" s="51"/>
      <c r="AM816" s="51"/>
      <c r="AN816" s="51"/>
      <c r="AO816" s="51"/>
      <c r="AP816" s="51"/>
      <c r="AQ816" s="51"/>
      <c r="AR816" s="51"/>
      <c r="AS816" s="51"/>
      <c r="AT816" s="51"/>
    </row>
    <row r="817" spans="28:46" x14ac:dyDescent="0.25">
      <c r="AB817" s="51"/>
      <c r="AC817" s="51"/>
      <c r="AD817" s="51"/>
      <c r="AE817" s="51"/>
      <c r="AF817" s="51"/>
      <c r="AG817" s="51"/>
      <c r="AH817" s="51"/>
      <c r="AI817" s="51"/>
      <c r="AJ817" s="51"/>
      <c r="AK817" s="51"/>
      <c r="AL817" s="51"/>
      <c r="AM817" s="51"/>
      <c r="AN817" s="51"/>
      <c r="AO817" s="51"/>
      <c r="AP817" s="51"/>
      <c r="AQ817" s="51"/>
      <c r="AR817" s="51"/>
      <c r="AS817" s="51"/>
      <c r="AT817" s="51"/>
    </row>
    <row r="818" spans="28:46" x14ac:dyDescent="0.25">
      <c r="AB818" s="51"/>
      <c r="AC818" s="51"/>
      <c r="AD818" s="51"/>
      <c r="AE818" s="51"/>
      <c r="AF818" s="51"/>
      <c r="AG818" s="51"/>
      <c r="AH818" s="51"/>
      <c r="AI818" s="51"/>
      <c r="AJ818" s="51"/>
      <c r="AK818" s="51"/>
      <c r="AL818" s="51"/>
      <c r="AM818" s="51"/>
      <c r="AN818" s="51"/>
      <c r="AO818" s="51"/>
      <c r="AP818" s="51"/>
      <c r="AQ818" s="51"/>
      <c r="AR818" s="51"/>
      <c r="AS818" s="51"/>
      <c r="AT818" s="51"/>
    </row>
    <row r="819" spans="28:46" x14ac:dyDescent="0.25">
      <c r="AB819" s="51"/>
      <c r="AC819" s="51"/>
      <c r="AD819" s="51"/>
      <c r="AE819" s="51"/>
      <c r="AF819" s="51"/>
      <c r="AG819" s="51"/>
      <c r="AH819" s="51"/>
      <c r="AI819" s="51"/>
      <c r="AJ819" s="51"/>
      <c r="AK819" s="51"/>
      <c r="AL819" s="51"/>
      <c r="AM819" s="51"/>
      <c r="AN819" s="51"/>
      <c r="AO819" s="51"/>
      <c r="AP819" s="51"/>
      <c r="AQ819" s="51"/>
      <c r="AR819" s="51"/>
      <c r="AS819" s="51"/>
      <c r="AT819" s="51"/>
    </row>
    <row r="820" spans="28:46" x14ac:dyDescent="0.25">
      <c r="AB820" s="51"/>
      <c r="AC820" s="51"/>
      <c r="AD820" s="51"/>
      <c r="AE820" s="51"/>
      <c r="AF820" s="51"/>
      <c r="AG820" s="51"/>
      <c r="AH820" s="51"/>
      <c r="AI820" s="51"/>
      <c r="AJ820" s="51"/>
      <c r="AK820" s="51"/>
      <c r="AL820" s="51"/>
      <c r="AM820" s="51"/>
      <c r="AN820" s="51"/>
      <c r="AO820" s="51"/>
      <c r="AP820" s="51"/>
      <c r="AQ820" s="51"/>
      <c r="AR820" s="51"/>
      <c r="AS820" s="51"/>
      <c r="AT820" s="51"/>
    </row>
    <row r="821" spans="28:46" x14ac:dyDescent="0.25">
      <c r="AB821" s="51"/>
      <c r="AC821" s="51"/>
      <c r="AD821" s="51"/>
      <c r="AE821" s="51"/>
      <c r="AF821" s="51"/>
      <c r="AG821" s="51"/>
      <c r="AH821" s="51"/>
      <c r="AI821" s="51"/>
      <c r="AJ821" s="51"/>
      <c r="AK821" s="51"/>
      <c r="AL821" s="51"/>
      <c r="AM821" s="51"/>
      <c r="AN821" s="51"/>
      <c r="AO821" s="51"/>
      <c r="AP821" s="51"/>
      <c r="AQ821" s="51"/>
      <c r="AR821" s="51"/>
      <c r="AS821" s="51"/>
      <c r="AT821" s="51"/>
    </row>
    <row r="822" spans="28:46" x14ac:dyDescent="0.25">
      <c r="AB822" s="51"/>
      <c r="AC822" s="51"/>
      <c r="AD822" s="51"/>
      <c r="AE822" s="51"/>
      <c r="AF822" s="51"/>
      <c r="AG822" s="51"/>
      <c r="AH822" s="51"/>
      <c r="AI822" s="51"/>
      <c r="AJ822" s="51"/>
      <c r="AK822" s="51"/>
      <c r="AL822" s="51"/>
      <c r="AM822" s="51"/>
      <c r="AN822" s="51"/>
      <c r="AO822" s="51"/>
      <c r="AP822" s="51"/>
      <c r="AQ822" s="51"/>
      <c r="AR822" s="51"/>
      <c r="AS822" s="51"/>
      <c r="AT822" s="51"/>
    </row>
    <row r="823" spans="28:46" x14ac:dyDescent="0.25">
      <c r="AB823" s="51"/>
      <c r="AC823" s="51"/>
      <c r="AD823" s="51"/>
      <c r="AE823" s="51"/>
      <c r="AF823" s="51"/>
      <c r="AG823" s="51"/>
      <c r="AH823" s="51"/>
      <c r="AI823" s="51"/>
      <c r="AJ823" s="51"/>
      <c r="AK823" s="51"/>
      <c r="AL823" s="51"/>
      <c r="AM823" s="51"/>
      <c r="AN823" s="51"/>
      <c r="AO823" s="51"/>
      <c r="AP823" s="51"/>
      <c r="AQ823" s="51"/>
      <c r="AR823" s="51"/>
      <c r="AS823" s="51"/>
      <c r="AT823" s="51"/>
    </row>
    <row r="824" spans="28:46" x14ac:dyDescent="0.25">
      <c r="AB824" s="51"/>
      <c r="AC824" s="51"/>
      <c r="AD824" s="51"/>
      <c r="AE824" s="51"/>
      <c r="AF824" s="51"/>
      <c r="AG824" s="51"/>
      <c r="AH824" s="51"/>
      <c r="AI824" s="51"/>
      <c r="AJ824" s="51"/>
      <c r="AK824" s="51"/>
      <c r="AL824" s="51"/>
      <c r="AM824" s="51"/>
      <c r="AN824" s="51"/>
      <c r="AO824" s="51"/>
      <c r="AP824" s="51"/>
      <c r="AQ824" s="51"/>
      <c r="AR824" s="51"/>
      <c r="AS824" s="51"/>
      <c r="AT824" s="51"/>
    </row>
    <row r="825" spans="28:46" x14ac:dyDescent="0.25">
      <c r="AB825" s="51"/>
      <c r="AC825" s="51"/>
      <c r="AD825" s="51"/>
      <c r="AE825" s="51"/>
      <c r="AF825" s="51"/>
      <c r="AG825" s="51"/>
      <c r="AH825" s="51"/>
      <c r="AI825" s="51"/>
      <c r="AJ825" s="51"/>
      <c r="AK825" s="51"/>
      <c r="AL825" s="51"/>
      <c r="AM825" s="51"/>
      <c r="AN825" s="51"/>
      <c r="AO825" s="51"/>
      <c r="AP825" s="51"/>
      <c r="AQ825" s="51"/>
      <c r="AR825" s="51"/>
      <c r="AS825" s="51"/>
      <c r="AT825" s="51"/>
    </row>
    <row r="826" spans="28:46" x14ac:dyDescent="0.25">
      <c r="AB826" s="51"/>
      <c r="AC826" s="51"/>
      <c r="AD826" s="51"/>
      <c r="AE826" s="51"/>
      <c r="AF826" s="51"/>
      <c r="AG826" s="51"/>
      <c r="AH826" s="51"/>
      <c r="AI826" s="51"/>
      <c r="AJ826" s="51"/>
      <c r="AK826" s="51"/>
      <c r="AL826" s="51"/>
      <c r="AM826" s="51"/>
      <c r="AN826" s="51"/>
      <c r="AO826" s="51"/>
      <c r="AP826" s="51"/>
      <c r="AQ826" s="51"/>
      <c r="AR826" s="51"/>
      <c r="AS826" s="51"/>
      <c r="AT826" s="51"/>
    </row>
    <row r="827" spans="28:46" x14ac:dyDescent="0.25">
      <c r="AB827" s="51"/>
      <c r="AC827" s="51"/>
      <c r="AD827" s="51"/>
      <c r="AE827" s="51"/>
      <c r="AF827" s="51"/>
      <c r="AG827" s="51"/>
      <c r="AH827" s="51"/>
      <c r="AI827" s="51"/>
      <c r="AJ827" s="51"/>
      <c r="AK827" s="51"/>
      <c r="AL827" s="51"/>
      <c r="AM827" s="51"/>
      <c r="AN827" s="51"/>
      <c r="AO827" s="51"/>
      <c r="AP827" s="51"/>
      <c r="AQ827" s="51"/>
      <c r="AR827" s="51"/>
      <c r="AS827" s="51"/>
      <c r="AT827" s="51"/>
    </row>
    <row r="828" spans="28:46" x14ac:dyDescent="0.25">
      <c r="AB828" s="51"/>
      <c r="AC828" s="51"/>
      <c r="AD828" s="51"/>
      <c r="AE828" s="51"/>
      <c r="AF828" s="51"/>
      <c r="AG828" s="51"/>
      <c r="AH828" s="51"/>
      <c r="AI828" s="51"/>
      <c r="AJ828" s="51"/>
      <c r="AK828" s="51"/>
      <c r="AL828" s="51"/>
      <c r="AM828" s="51"/>
      <c r="AN828" s="51"/>
      <c r="AO828" s="51"/>
      <c r="AP828" s="51"/>
      <c r="AQ828" s="51"/>
      <c r="AR828" s="51"/>
      <c r="AS828" s="51"/>
      <c r="AT828" s="51"/>
    </row>
    <row r="829" spans="28:46" x14ac:dyDescent="0.25">
      <c r="AB829" s="51"/>
      <c r="AC829" s="51"/>
      <c r="AD829" s="51"/>
      <c r="AE829" s="51"/>
      <c r="AF829" s="51"/>
      <c r="AG829" s="51"/>
      <c r="AH829" s="51"/>
      <c r="AI829" s="51"/>
      <c r="AJ829" s="51"/>
      <c r="AK829" s="51"/>
      <c r="AL829" s="51"/>
      <c r="AM829" s="51"/>
      <c r="AN829" s="51"/>
      <c r="AO829" s="51"/>
      <c r="AP829" s="51"/>
      <c r="AQ829" s="51"/>
      <c r="AR829" s="51"/>
      <c r="AS829" s="51"/>
      <c r="AT829" s="51"/>
    </row>
    <row r="830" spans="28:46" x14ac:dyDescent="0.25">
      <c r="AB830" s="51"/>
      <c r="AC830" s="51"/>
      <c r="AD830" s="51"/>
      <c r="AE830" s="51"/>
      <c r="AF830" s="51"/>
      <c r="AG830" s="51"/>
      <c r="AH830" s="51"/>
      <c r="AI830" s="51"/>
      <c r="AJ830" s="51"/>
      <c r="AK830" s="51"/>
      <c r="AL830" s="51"/>
      <c r="AM830" s="51"/>
      <c r="AN830" s="51"/>
      <c r="AO830" s="51"/>
      <c r="AP830" s="51"/>
      <c r="AQ830" s="51"/>
      <c r="AR830" s="51"/>
      <c r="AS830" s="51"/>
      <c r="AT830" s="51"/>
    </row>
    <row r="831" spans="28:46" x14ac:dyDescent="0.25">
      <c r="AB831" s="51"/>
      <c r="AC831" s="51"/>
      <c r="AD831" s="51"/>
      <c r="AE831" s="51"/>
      <c r="AF831" s="51"/>
      <c r="AG831" s="51"/>
      <c r="AH831" s="51"/>
      <c r="AI831" s="51"/>
      <c r="AJ831" s="51"/>
      <c r="AK831" s="51"/>
      <c r="AL831" s="51"/>
      <c r="AM831" s="51"/>
      <c r="AN831" s="51"/>
      <c r="AO831" s="51"/>
      <c r="AP831" s="51"/>
      <c r="AQ831" s="51"/>
      <c r="AR831" s="51"/>
      <c r="AS831" s="51"/>
      <c r="AT831" s="51"/>
    </row>
    <row r="832" spans="28:46" x14ac:dyDescent="0.25">
      <c r="AB832" s="51"/>
      <c r="AC832" s="51"/>
      <c r="AD832" s="51"/>
      <c r="AE832" s="51"/>
      <c r="AF832" s="51"/>
      <c r="AG832" s="51"/>
      <c r="AH832" s="51"/>
      <c r="AI832" s="51"/>
      <c r="AJ832" s="51"/>
      <c r="AK832" s="51"/>
      <c r="AL832" s="51"/>
      <c r="AM832" s="51"/>
      <c r="AN832" s="51"/>
      <c r="AO832" s="51"/>
      <c r="AP832" s="51"/>
      <c r="AQ832" s="51"/>
      <c r="AR832" s="51"/>
      <c r="AS832" s="51"/>
      <c r="AT832" s="51"/>
    </row>
    <row r="833" spans="28:46" x14ac:dyDescent="0.25">
      <c r="AB833" s="51"/>
      <c r="AC833" s="51"/>
      <c r="AD833" s="51"/>
      <c r="AE833" s="51"/>
      <c r="AF833" s="51"/>
      <c r="AG833" s="51"/>
      <c r="AH833" s="51"/>
      <c r="AI833" s="51"/>
      <c r="AJ833" s="51"/>
      <c r="AK833" s="51"/>
      <c r="AL833" s="51"/>
      <c r="AM833" s="51"/>
      <c r="AN833" s="51"/>
      <c r="AO833" s="51"/>
      <c r="AP833" s="51"/>
      <c r="AQ833" s="51"/>
      <c r="AR833" s="51"/>
      <c r="AS833" s="51"/>
      <c r="AT833" s="51"/>
    </row>
    <row r="834" spans="28:46" x14ac:dyDescent="0.25">
      <c r="AB834" s="51"/>
      <c r="AC834" s="51"/>
      <c r="AD834" s="51"/>
      <c r="AE834" s="51"/>
      <c r="AF834" s="51"/>
      <c r="AG834" s="51"/>
      <c r="AH834" s="51"/>
      <c r="AI834" s="51"/>
      <c r="AJ834" s="51"/>
      <c r="AK834" s="51"/>
      <c r="AL834" s="51"/>
      <c r="AM834" s="51"/>
      <c r="AN834" s="51"/>
      <c r="AO834" s="51"/>
      <c r="AP834" s="51"/>
      <c r="AQ834" s="51"/>
      <c r="AR834" s="51"/>
      <c r="AS834" s="51"/>
      <c r="AT834" s="51"/>
    </row>
    <row r="835" spans="28:46" x14ac:dyDescent="0.25">
      <c r="AB835" s="51"/>
      <c r="AC835" s="51"/>
      <c r="AD835" s="51"/>
      <c r="AE835" s="51"/>
      <c r="AF835" s="51"/>
      <c r="AG835" s="51"/>
      <c r="AH835" s="51"/>
      <c r="AI835" s="51"/>
      <c r="AJ835" s="51"/>
      <c r="AK835" s="51"/>
      <c r="AL835" s="51"/>
      <c r="AM835" s="51"/>
      <c r="AN835" s="51"/>
      <c r="AO835" s="51"/>
      <c r="AP835" s="51"/>
      <c r="AQ835" s="51"/>
      <c r="AR835" s="51"/>
      <c r="AS835" s="51"/>
      <c r="AT835" s="51"/>
    </row>
    <row r="836" spans="28:46" x14ac:dyDescent="0.25">
      <c r="AB836" s="51"/>
      <c r="AC836" s="51"/>
      <c r="AD836" s="51"/>
      <c r="AE836" s="51"/>
      <c r="AF836" s="51"/>
      <c r="AG836" s="51"/>
      <c r="AH836" s="51"/>
      <c r="AI836" s="51"/>
      <c r="AJ836" s="51"/>
      <c r="AK836" s="51"/>
      <c r="AL836" s="51"/>
      <c r="AM836" s="51"/>
      <c r="AN836" s="51"/>
      <c r="AO836" s="51"/>
      <c r="AP836" s="51"/>
      <c r="AQ836" s="51"/>
      <c r="AR836" s="51"/>
      <c r="AS836" s="51"/>
      <c r="AT836" s="51"/>
    </row>
    <row r="837" spans="28:46" x14ac:dyDescent="0.25">
      <c r="AB837" s="51"/>
      <c r="AC837" s="51"/>
      <c r="AD837" s="51"/>
      <c r="AE837" s="51"/>
      <c r="AF837" s="51"/>
      <c r="AG837" s="51"/>
      <c r="AH837" s="51"/>
      <c r="AI837" s="51"/>
      <c r="AJ837" s="51"/>
      <c r="AK837" s="51"/>
      <c r="AL837" s="51"/>
      <c r="AM837" s="51"/>
      <c r="AN837" s="51"/>
      <c r="AO837" s="51"/>
      <c r="AP837" s="51"/>
      <c r="AQ837" s="51"/>
      <c r="AR837" s="51"/>
      <c r="AS837" s="51"/>
      <c r="AT837" s="51"/>
    </row>
    <row r="838" spans="28:46" x14ac:dyDescent="0.25">
      <c r="AB838" s="51"/>
      <c r="AC838" s="51"/>
      <c r="AD838" s="51"/>
      <c r="AE838" s="51"/>
      <c r="AF838" s="51"/>
      <c r="AG838" s="51"/>
      <c r="AH838" s="51"/>
      <c r="AI838" s="51"/>
      <c r="AJ838" s="51"/>
      <c r="AK838" s="51"/>
      <c r="AL838" s="51"/>
      <c r="AM838" s="51"/>
      <c r="AN838" s="51"/>
      <c r="AO838" s="51"/>
      <c r="AP838" s="51"/>
      <c r="AQ838" s="51"/>
      <c r="AR838" s="51"/>
      <c r="AS838" s="51"/>
      <c r="AT838" s="51"/>
    </row>
    <row r="839" spans="28:46" x14ac:dyDescent="0.25">
      <c r="AB839" s="51"/>
      <c r="AC839" s="51"/>
      <c r="AD839" s="51"/>
      <c r="AE839" s="51"/>
      <c r="AF839" s="51"/>
      <c r="AG839" s="51"/>
      <c r="AH839" s="51"/>
      <c r="AI839" s="51"/>
      <c r="AJ839" s="51"/>
      <c r="AK839" s="51"/>
      <c r="AL839" s="51"/>
      <c r="AM839" s="51"/>
      <c r="AN839" s="51"/>
      <c r="AO839" s="51"/>
      <c r="AP839" s="51"/>
      <c r="AQ839" s="51"/>
      <c r="AR839" s="51"/>
      <c r="AS839" s="51"/>
      <c r="AT839" s="51"/>
    </row>
    <row r="840" spans="28:46" x14ac:dyDescent="0.25">
      <c r="AB840" s="51"/>
      <c r="AC840" s="51"/>
      <c r="AD840" s="51"/>
      <c r="AE840" s="51"/>
      <c r="AF840" s="51"/>
      <c r="AG840" s="51"/>
      <c r="AH840" s="51"/>
      <c r="AI840" s="51"/>
      <c r="AJ840" s="51"/>
      <c r="AK840" s="51"/>
      <c r="AL840" s="51"/>
      <c r="AM840" s="51"/>
      <c r="AN840" s="51"/>
      <c r="AO840" s="51"/>
      <c r="AP840" s="51"/>
      <c r="AQ840" s="51"/>
      <c r="AR840" s="51"/>
      <c r="AS840" s="51"/>
      <c r="AT840" s="51"/>
    </row>
    <row r="841" spans="28:46" x14ac:dyDescent="0.25"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  <c r="AT841" s="51"/>
    </row>
    <row r="842" spans="28:46" x14ac:dyDescent="0.25">
      <c r="AB842" s="51"/>
      <c r="AC842" s="51"/>
      <c r="AD842" s="51"/>
      <c r="AE842" s="51"/>
      <c r="AF842" s="51"/>
      <c r="AG842" s="51"/>
      <c r="AH842" s="51"/>
      <c r="AI842" s="51"/>
      <c r="AJ842" s="51"/>
      <c r="AK842" s="51"/>
      <c r="AL842" s="51"/>
      <c r="AM842" s="51"/>
      <c r="AN842" s="51"/>
      <c r="AO842" s="51"/>
      <c r="AP842" s="51"/>
      <c r="AQ842" s="51"/>
      <c r="AR842" s="51"/>
      <c r="AS842" s="51"/>
      <c r="AT842" s="51"/>
    </row>
    <row r="843" spans="28:46" x14ac:dyDescent="0.25">
      <c r="AB843" s="51"/>
      <c r="AC843" s="51"/>
      <c r="AD843" s="51"/>
      <c r="AE843" s="51"/>
      <c r="AF843" s="51"/>
      <c r="AG843" s="51"/>
      <c r="AH843" s="51"/>
      <c r="AI843" s="51"/>
      <c r="AJ843" s="51"/>
      <c r="AK843" s="51"/>
      <c r="AL843" s="51"/>
      <c r="AM843" s="51"/>
      <c r="AN843" s="51"/>
      <c r="AO843" s="51"/>
      <c r="AP843" s="51"/>
      <c r="AQ843" s="51"/>
      <c r="AR843" s="51"/>
      <c r="AS843" s="51"/>
      <c r="AT843" s="51"/>
    </row>
    <row r="844" spans="28:46" x14ac:dyDescent="0.25">
      <c r="AB844" s="51"/>
      <c r="AC844" s="51"/>
      <c r="AD844" s="51"/>
      <c r="AE844" s="51"/>
      <c r="AF844" s="51"/>
      <c r="AG844" s="51"/>
      <c r="AH844" s="51"/>
      <c r="AI844" s="51"/>
      <c r="AJ844" s="51"/>
      <c r="AK844" s="51"/>
      <c r="AL844" s="51"/>
      <c r="AM844" s="51"/>
      <c r="AN844" s="51"/>
      <c r="AO844" s="51"/>
      <c r="AP844" s="51"/>
      <c r="AQ844" s="51"/>
      <c r="AR844" s="51"/>
      <c r="AS844" s="51"/>
      <c r="AT844" s="51"/>
    </row>
    <row r="845" spans="28:46" x14ac:dyDescent="0.25">
      <c r="AB845" s="51"/>
      <c r="AC845" s="51"/>
      <c r="AD845" s="51"/>
      <c r="AE845" s="51"/>
      <c r="AF845" s="51"/>
      <c r="AG845" s="51"/>
      <c r="AH845" s="51"/>
      <c r="AI845" s="51"/>
      <c r="AJ845" s="51"/>
      <c r="AK845" s="51"/>
      <c r="AL845" s="51"/>
      <c r="AM845" s="51"/>
      <c r="AN845" s="51"/>
      <c r="AO845" s="51"/>
      <c r="AP845" s="51"/>
      <c r="AQ845" s="51"/>
      <c r="AR845" s="51"/>
      <c r="AS845" s="51"/>
      <c r="AT845" s="51"/>
    </row>
    <row r="846" spans="28:46" x14ac:dyDescent="0.25">
      <c r="AB846" s="51"/>
      <c r="AC846" s="51"/>
      <c r="AD846" s="51"/>
      <c r="AE846" s="51"/>
      <c r="AF846" s="51"/>
      <c r="AG846" s="51"/>
      <c r="AH846" s="51"/>
      <c r="AI846" s="51"/>
      <c r="AJ846" s="51"/>
      <c r="AK846" s="51"/>
      <c r="AL846" s="51"/>
      <c r="AM846" s="51"/>
      <c r="AN846" s="51"/>
      <c r="AO846" s="51"/>
      <c r="AP846" s="51"/>
      <c r="AQ846" s="51"/>
      <c r="AR846" s="51"/>
      <c r="AS846" s="51"/>
      <c r="AT846" s="51"/>
    </row>
    <row r="847" spans="28:46" x14ac:dyDescent="0.25">
      <c r="AB847" s="51"/>
      <c r="AC847" s="51"/>
      <c r="AD847" s="51"/>
      <c r="AE847" s="51"/>
      <c r="AF847" s="51"/>
      <c r="AG847" s="51"/>
      <c r="AH847" s="51"/>
      <c r="AI847" s="51"/>
      <c r="AJ847" s="51"/>
      <c r="AK847" s="51"/>
      <c r="AL847" s="51"/>
      <c r="AM847" s="51"/>
      <c r="AN847" s="51"/>
      <c r="AO847" s="51"/>
      <c r="AP847" s="51"/>
      <c r="AQ847" s="51"/>
      <c r="AR847" s="51"/>
      <c r="AS847" s="51"/>
      <c r="AT847" s="51"/>
    </row>
    <row r="848" spans="28:46" x14ac:dyDescent="0.25">
      <c r="AB848" s="51"/>
      <c r="AC848" s="51"/>
      <c r="AD848" s="51"/>
      <c r="AE848" s="51"/>
      <c r="AF848" s="51"/>
      <c r="AG848" s="51"/>
      <c r="AH848" s="51"/>
      <c r="AI848" s="51"/>
      <c r="AJ848" s="51"/>
      <c r="AK848" s="51"/>
      <c r="AL848" s="51"/>
      <c r="AM848" s="51"/>
      <c r="AN848" s="51"/>
      <c r="AO848" s="51"/>
      <c r="AP848" s="51"/>
      <c r="AQ848" s="51"/>
      <c r="AR848" s="51"/>
      <c r="AS848" s="51"/>
      <c r="AT848" s="51"/>
    </row>
    <row r="849" spans="28:46" x14ac:dyDescent="0.25">
      <c r="AB849" s="51"/>
      <c r="AC849" s="51"/>
      <c r="AD849" s="51"/>
      <c r="AE849" s="51"/>
      <c r="AF849" s="51"/>
      <c r="AG849" s="51"/>
      <c r="AH849" s="51"/>
      <c r="AI849" s="51"/>
      <c r="AJ849" s="51"/>
      <c r="AK849" s="51"/>
      <c r="AL849" s="51"/>
      <c r="AM849" s="51"/>
      <c r="AN849" s="51"/>
      <c r="AO849" s="51"/>
      <c r="AP849" s="51"/>
      <c r="AQ849" s="51"/>
      <c r="AR849" s="51"/>
      <c r="AS849" s="51"/>
      <c r="AT849" s="51"/>
    </row>
    <row r="850" spans="28:46" x14ac:dyDescent="0.25">
      <c r="AB850" s="51"/>
      <c r="AC850" s="51"/>
      <c r="AD850" s="51"/>
      <c r="AE850" s="51"/>
      <c r="AF850" s="51"/>
      <c r="AG850" s="51"/>
      <c r="AH850" s="51"/>
      <c r="AI850" s="51"/>
      <c r="AJ850" s="51"/>
      <c r="AK850" s="51"/>
      <c r="AL850" s="51"/>
      <c r="AM850" s="51"/>
      <c r="AN850" s="51"/>
      <c r="AO850" s="51"/>
      <c r="AP850" s="51"/>
      <c r="AQ850" s="51"/>
      <c r="AR850" s="51"/>
      <c r="AS850" s="51"/>
      <c r="AT850" s="51"/>
    </row>
    <row r="851" spans="28:46" x14ac:dyDescent="0.25">
      <c r="AB851" s="51"/>
      <c r="AC851" s="51"/>
      <c r="AD851" s="51"/>
      <c r="AE851" s="51"/>
      <c r="AF851" s="51"/>
      <c r="AG851" s="51"/>
      <c r="AH851" s="51"/>
      <c r="AI851" s="51"/>
      <c r="AJ851" s="51"/>
      <c r="AK851" s="51"/>
      <c r="AL851" s="51"/>
      <c r="AM851" s="51"/>
      <c r="AN851" s="51"/>
      <c r="AO851" s="51"/>
      <c r="AP851" s="51"/>
      <c r="AQ851" s="51"/>
      <c r="AR851" s="51"/>
      <c r="AS851" s="51"/>
      <c r="AT851" s="51"/>
    </row>
    <row r="852" spans="28:46" x14ac:dyDescent="0.25">
      <c r="AB852" s="51"/>
      <c r="AC852" s="51"/>
      <c r="AD852" s="51"/>
      <c r="AE852" s="51"/>
      <c r="AF852" s="51"/>
      <c r="AG852" s="51"/>
      <c r="AH852" s="51"/>
      <c r="AI852" s="51"/>
      <c r="AJ852" s="51"/>
      <c r="AK852" s="51"/>
      <c r="AL852" s="51"/>
      <c r="AM852" s="51"/>
      <c r="AN852" s="51"/>
      <c r="AO852" s="51"/>
      <c r="AP852" s="51"/>
      <c r="AQ852" s="51"/>
      <c r="AR852" s="51"/>
      <c r="AS852" s="51"/>
      <c r="AT852" s="51"/>
    </row>
    <row r="853" spans="28:46" x14ac:dyDescent="0.25">
      <c r="AB853" s="51"/>
      <c r="AC853" s="51"/>
      <c r="AD853" s="51"/>
      <c r="AE853" s="51"/>
      <c r="AF853" s="51"/>
      <c r="AG853" s="51"/>
      <c r="AH853" s="51"/>
      <c r="AI853" s="51"/>
      <c r="AJ853" s="51"/>
      <c r="AK853" s="51"/>
      <c r="AL853" s="51"/>
      <c r="AM853" s="51"/>
      <c r="AN853" s="51"/>
      <c r="AO853" s="51"/>
      <c r="AP853" s="51"/>
      <c r="AQ853" s="51"/>
      <c r="AR853" s="51"/>
      <c r="AS853" s="51"/>
      <c r="AT853" s="51"/>
    </row>
    <row r="854" spans="28:46" x14ac:dyDescent="0.25">
      <c r="AB854" s="51"/>
      <c r="AC854" s="51"/>
      <c r="AD854" s="51"/>
      <c r="AE854" s="51"/>
      <c r="AF854" s="51"/>
      <c r="AG854" s="51"/>
      <c r="AH854" s="51"/>
      <c r="AI854" s="51"/>
      <c r="AJ854" s="51"/>
      <c r="AK854" s="51"/>
      <c r="AL854" s="51"/>
      <c r="AM854" s="51"/>
      <c r="AN854" s="51"/>
      <c r="AO854" s="51"/>
      <c r="AP854" s="51"/>
      <c r="AQ854" s="51"/>
      <c r="AR854" s="51"/>
      <c r="AS854" s="51"/>
      <c r="AT854" s="51"/>
    </row>
    <row r="855" spans="28:46" x14ac:dyDescent="0.25">
      <c r="AB855" s="51"/>
      <c r="AC855" s="51"/>
      <c r="AD855" s="51"/>
      <c r="AE855" s="51"/>
      <c r="AF855" s="51"/>
      <c r="AG855" s="51"/>
      <c r="AH855" s="51"/>
      <c r="AI855" s="51"/>
      <c r="AJ855" s="51"/>
      <c r="AK855" s="51"/>
      <c r="AL855" s="51"/>
      <c r="AM855" s="51"/>
      <c r="AN855" s="51"/>
      <c r="AO855" s="51"/>
      <c r="AP855" s="51"/>
      <c r="AQ855" s="51"/>
      <c r="AR855" s="51"/>
      <c r="AS855" s="51"/>
      <c r="AT855" s="51"/>
    </row>
    <row r="856" spans="28:46" x14ac:dyDescent="0.25">
      <c r="AB856" s="51"/>
      <c r="AC856" s="51"/>
      <c r="AD856" s="51"/>
      <c r="AE856" s="51"/>
      <c r="AF856" s="51"/>
      <c r="AG856" s="51"/>
      <c r="AH856" s="51"/>
      <c r="AI856" s="51"/>
      <c r="AJ856" s="51"/>
      <c r="AK856" s="51"/>
      <c r="AL856" s="51"/>
      <c r="AM856" s="51"/>
      <c r="AN856" s="51"/>
      <c r="AO856" s="51"/>
      <c r="AP856" s="51"/>
      <c r="AQ856" s="51"/>
      <c r="AR856" s="51"/>
      <c r="AS856" s="51"/>
      <c r="AT856" s="51"/>
    </row>
    <row r="857" spans="28:46" x14ac:dyDescent="0.25">
      <c r="AB857" s="51"/>
      <c r="AC857" s="51"/>
      <c r="AD857" s="51"/>
      <c r="AE857" s="51"/>
      <c r="AF857" s="51"/>
      <c r="AG857" s="51"/>
      <c r="AH857" s="51"/>
      <c r="AI857" s="51"/>
      <c r="AJ857" s="51"/>
      <c r="AK857" s="51"/>
      <c r="AL857" s="51"/>
      <c r="AM857" s="51"/>
      <c r="AN857" s="51"/>
      <c r="AO857" s="51"/>
      <c r="AP857" s="51"/>
      <c r="AQ857" s="51"/>
      <c r="AR857" s="51"/>
      <c r="AS857" s="51"/>
      <c r="AT857" s="51"/>
    </row>
    <row r="858" spans="28:46" x14ac:dyDescent="0.25">
      <c r="AB858" s="51"/>
      <c r="AC858" s="51"/>
      <c r="AD858" s="51"/>
      <c r="AE858" s="51"/>
      <c r="AF858" s="51"/>
      <c r="AG858" s="51"/>
      <c r="AH858" s="51"/>
      <c r="AI858" s="51"/>
      <c r="AJ858" s="51"/>
      <c r="AK858" s="51"/>
      <c r="AL858" s="51"/>
      <c r="AM858" s="51"/>
      <c r="AN858" s="51"/>
      <c r="AO858" s="51"/>
      <c r="AP858" s="51"/>
      <c r="AQ858" s="51"/>
      <c r="AR858" s="51"/>
      <c r="AS858" s="51"/>
      <c r="AT858" s="51"/>
    </row>
    <row r="859" spans="28:46" x14ac:dyDescent="0.25">
      <c r="AB859" s="51"/>
      <c r="AC859" s="51"/>
      <c r="AD859" s="51"/>
      <c r="AE859" s="51"/>
      <c r="AF859" s="51"/>
      <c r="AG859" s="51"/>
      <c r="AH859" s="51"/>
      <c r="AI859" s="51"/>
      <c r="AJ859" s="51"/>
      <c r="AK859" s="51"/>
      <c r="AL859" s="51"/>
      <c r="AM859" s="51"/>
      <c r="AN859" s="51"/>
      <c r="AO859" s="51"/>
      <c r="AP859" s="51"/>
      <c r="AQ859" s="51"/>
      <c r="AR859" s="51"/>
      <c r="AS859" s="51"/>
      <c r="AT859" s="51"/>
    </row>
    <row r="860" spans="28:46" x14ac:dyDescent="0.25">
      <c r="AB860" s="51"/>
      <c r="AC860" s="51"/>
      <c r="AD860" s="51"/>
      <c r="AE860" s="51"/>
      <c r="AF860" s="51"/>
      <c r="AG860" s="51"/>
      <c r="AH860" s="51"/>
      <c r="AI860" s="51"/>
      <c r="AJ860" s="51"/>
      <c r="AK860" s="51"/>
      <c r="AL860" s="51"/>
      <c r="AM860" s="51"/>
      <c r="AN860" s="51"/>
      <c r="AO860" s="51"/>
      <c r="AP860" s="51"/>
      <c r="AQ860" s="51"/>
      <c r="AR860" s="51"/>
      <c r="AS860" s="51"/>
      <c r="AT860" s="51"/>
    </row>
    <row r="861" spans="28:46" x14ac:dyDescent="0.25">
      <c r="AB861" s="51"/>
      <c r="AC861" s="51"/>
      <c r="AD861" s="51"/>
      <c r="AE861" s="51"/>
      <c r="AF861" s="51"/>
      <c r="AG861" s="51"/>
      <c r="AH861" s="51"/>
      <c r="AI861" s="51"/>
      <c r="AJ861" s="51"/>
      <c r="AK861" s="51"/>
      <c r="AL861" s="51"/>
      <c r="AM861" s="51"/>
      <c r="AN861" s="51"/>
      <c r="AO861" s="51"/>
      <c r="AP861" s="51"/>
      <c r="AQ861" s="51"/>
      <c r="AR861" s="51"/>
      <c r="AS861" s="51"/>
      <c r="AT861" s="51"/>
    </row>
    <row r="862" spans="28:46" x14ac:dyDescent="0.25">
      <c r="AB862" s="51"/>
      <c r="AC862" s="51"/>
      <c r="AD862" s="51"/>
      <c r="AE862" s="51"/>
      <c r="AF862" s="51"/>
      <c r="AG862" s="51"/>
      <c r="AH862" s="51"/>
      <c r="AI862" s="51"/>
      <c r="AJ862" s="51"/>
      <c r="AK862" s="51"/>
      <c r="AL862" s="51"/>
      <c r="AM862" s="51"/>
      <c r="AN862" s="51"/>
      <c r="AO862" s="51"/>
      <c r="AP862" s="51"/>
      <c r="AQ862" s="51"/>
      <c r="AR862" s="51"/>
      <c r="AS862" s="51"/>
      <c r="AT862" s="51"/>
    </row>
    <row r="863" spans="28:46" x14ac:dyDescent="0.25">
      <c r="AB863" s="51"/>
      <c r="AC863" s="51"/>
      <c r="AD863" s="51"/>
      <c r="AE863" s="51"/>
      <c r="AF863" s="51"/>
      <c r="AG863" s="51"/>
      <c r="AH863" s="51"/>
      <c r="AI863" s="51"/>
      <c r="AJ863" s="51"/>
      <c r="AK863" s="51"/>
      <c r="AL863" s="51"/>
      <c r="AM863" s="51"/>
      <c r="AN863" s="51"/>
      <c r="AO863" s="51"/>
      <c r="AP863" s="51"/>
      <c r="AQ863" s="51"/>
      <c r="AR863" s="51"/>
      <c r="AS863" s="51"/>
      <c r="AT863" s="51"/>
    </row>
    <row r="864" spans="28:46" x14ac:dyDescent="0.25">
      <c r="AB864" s="51"/>
      <c r="AC864" s="51"/>
      <c r="AD864" s="51"/>
      <c r="AE864" s="51"/>
      <c r="AF864" s="51"/>
      <c r="AG864" s="51"/>
      <c r="AH864" s="51"/>
      <c r="AI864" s="51"/>
      <c r="AJ864" s="51"/>
      <c r="AK864" s="51"/>
      <c r="AL864" s="51"/>
      <c r="AM864" s="51"/>
      <c r="AN864" s="51"/>
      <c r="AO864" s="51"/>
      <c r="AP864" s="51"/>
      <c r="AQ864" s="51"/>
      <c r="AR864" s="51"/>
      <c r="AS864" s="51"/>
      <c r="AT864" s="51"/>
    </row>
    <row r="865" spans="28:46" x14ac:dyDescent="0.25">
      <c r="AB865" s="51"/>
      <c r="AC865" s="51"/>
      <c r="AD865" s="51"/>
      <c r="AE865" s="51"/>
      <c r="AF865" s="51"/>
      <c r="AG865" s="51"/>
      <c r="AH865" s="51"/>
      <c r="AI865" s="51"/>
      <c r="AJ865" s="51"/>
      <c r="AK865" s="51"/>
      <c r="AL865" s="51"/>
      <c r="AM865" s="51"/>
      <c r="AN865" s="51"/>
      <c r="AO865" s="51"/>
      <c r="AP865" s="51"/>
      <c r="AQ865" s="51"/>
      <c r="AR865" s="51"/>
      <c r="AS865" s="51"/>
      <c r="AT865" s="51"/>
    </row>
    <row r="866" spans="28:46" x14ac:dyDescent="0.25">
      <c r="AB866" s="51"/>
      <c r="AC866" s="51"/>
      <c r="AD866" s="51"/>
      <c r="AE866" s="51"/>
      <c r="AF866" s="51"/>
      <c r="AG866" s="51"/>
      <c r="AH866" s="51"/>
      <c r="AI866" s="51"/>
      <c r="AJ866" s="51"/>
      <c r="AK866" s="51"/>
      <c r="AL866" s="51"/>
      <c r="AM866" s="51"/>
      <c r="AN866" s="51"/>
      <c r="AO866" s="51"/>
      <c r="AP866" s="51"/>
      <c r="AQ866" s="51"/>
      <c r="AR866" s="51"/>
      <c r="AS866" s="51"/>
      <c r="AT866" s="51"/>
    </row>
    <row r="867" spans="28:46" x14ac:dyDescent="0.25">
      <c r="AB867" s="51"/>
      <c r="AC867" s="51"/>
      <c r="AD867" s="51"/>
      <c r="AE867" s="51"/>
      <c r="AF867" s="51"/>
      <c r="AG867" s="51"/>
      <c r="AH867" s="51"/>
      <c r="AI867" s="51"/>
      <c r="AJ867" s="51"/>
      <c r="AK867" s="51"/>
      <c r="AL867" s="51"/>
      <c r="AM867" s="51"/>
      <c r="AN867" s="51"/>
      <c r="AO867" s="51"/>
      <c r="AP867" s="51"/>
      <c r="AQ867" s="51"/>
      <c r="AR867" s="51"/>
      <c r="AS867" s="51"/>
      <c r="AT867" s="51"/>
    </row>
  </sheetData>
  <mergeCells count="3">
    <mergeCell ref="A1:I1"/>
    <mergeCell ref="E2:G2"/>
    <mergeCell ref="E3:G3"/>
  </mergeCells>
  <phoneticPr fontId="0" type="noConversion"/>
  <printOptions gridLines="1"/>
  <pageMargins left="0.25" right="0.25" top="0.75" bottom="0.75" header="0.3" footer="0.3"/>
  <pageSetup paperSize="5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2011</vt:lpstr>
      <vt:lpstr>2013</vt:lpstr>
      <vt:lpstr>2024</vt:lpstr>
      <vt:lpstr>'2024'!Print_Area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kristi.richie</dc:creator>
  <cp:lastModifiedBy>Jennifer Hamelman</cp:lastModifiedBy>
  <cp:revision/>
  <cp:lastPrinted>2024-12-10T17:51:48Z</cp:lastPrinted>
  <dcterms:created xsi:type="dcterms:W3CDTF">2011-09-27T20:11:51Z</dcterms:created>
  <dcterms:modified xsi:type="dcterms:W3CDTF">2026-05-26T19:14:14Z</dcterms:modified>
</cp:coreProperties>
</file>